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.grupe\EXAI Dropbox\Sue Grupe\acaai\Advocacy Council\2025\Newsletter\11-November\Medicare Fee Schedule Update\"/>
    </mc:Choice>
  </mc:AlternateContent>
  <xr:revisionPtr revIDLastSave="0" documentId="8_{23C08895-A9BB-4F87-8796-64331233C3E7}" xr6:coauthVersionLast="47" xr6:coauthVersionMax="47" xr10:uidLastSave="{00000000-0000-0000-0000-000000000000}"/>
  <bookViews>
    <workbookView xWindow="23910" yWindow="1545" windowWidth="25320" windowHeight="11295" xr2:uid="{00000000-000D-0000-FFFF-FFFF00000000}"/>
  </bookViews>
  <sheets>
    <sheet name="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2" l="1"/>
  <c r="K35" i="2"/>
  <c r="J35" i="2" s="1"/>
  <c r="K34" i="2"/>
  <c r="K33" i="2"/>
  <c r="K32" i="2"/>
  <c r="K31" i="2"/>
  <c r="K30" i="2"/>
  <c r="K29" i="2"/>
  <c r="K28" i="2"/>
  <c r="J28" i="2" s="1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J6" i="2" s="1"/>
  <c r="K5" i="2"/>
  <c r="K4" i="2"/>
  <c r="K3" i="2"/>
  <c r="K2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J3" i="2"/>
  <c r="J4" i="2"/>
  <c r="J5" i="2"/>
  <c r="J7" i="2"/>
  <c r="J8" i="2"/>
  <c r="J11" i="2"/>
  <c r="J12" i="2"/>
  <c r="J14" i="2"/>
  <c r="J15" i="2"/>
  <c r="J16" i="2"/>
  <c r="J17" i="2"/>
  <c r="J20" i="2"/>
  <c r="J22" i="2"/>
  <c r="J23" i="2"/>
  <c r="J24" i="2"/>
  <c r="J27" i="2"/>
  <c r="J31" i="2"/>
  <c r="J33" i="2"/>
  <c r="J9" i="2"/>
  <c r="J10" i="2"/>
  <c r="J13" i="2"/>
  <c r="J18" i="2"/>
  <c r="J19" i="2"/>
  <c r="J21" i="2"/>
  <c r="J25" i="2"/>
  <c r="J26" i="2"/>
  <c r="J29" i="2"/>
  <c r="J30" i="2"/>
  <c r="J32" i="2"/>
  <c r="J34" i="2"/>
  <c r="J36" i="2"/>
  <c r="J2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H26" i="2" l="1"/>
  <c r="H22" i="2"/>
  <c r="H11" i="2"/>
  <c r="H17" i="2"/>
  <c r="H31" i="2"/>
  <c r="H2" i="2"/>
  <c r="H32" i="2"/>
  <c r="H4" i="2"/>
  <c r="H13" i="2"/>
  <c r="H19" i="2"/>
  <c r="H25" i="2"/>
  <c r="H3" i="2"/>
  <c r="H14" i="2"/>
  <c r="H20" i="2"/>
  <c r="H8" i="2"/>
  <c r="H15" i="2"/>
  <c r="H21" i="2"/>
  <c r="H33" i="2"/>
  <c r="H7" i="2"/>
  <c r="H10" i="2"/>
  <c r="H28" i="2"/>
  <c r="H34" i="2"/>
  <c r="H6" i="2"/>
  <c r="H23" i="2"/>
  <c r="H29" i="2"/>
  <c r="H35" i="2"/>
  <c r="H5" i="2"/>
  <c r="H12" i="2"/>
  <c r="H18" i="2"/>
  <c r="H24" i="2"/>
  <c r="H30" i="2"/>
  <c r="H36" i="2"/>
  <c r="H9" i="2"/>
  <c r="H16" i="2"/>
  <c r="H27" i="2"/>
</calcChain>
</file>

<file path=xl/sharedStrings.xml><?xml version="1.0" encoding="utf-8"?>
<sst xmlns="http://schemas.openxmlformats.org/spreadsheetml/2006/main" count="60" uniqueCount="52">
  <si>
    <t>95004</t>
  </si>
  <si>
    <t>95012</t>
  </si>
  <si>
    <t>95024</t>
  </si>
  <si>
    <t>95027</t>
  </si>
  <si>
    <t>95070</t>
  </si>
  <si>
    <t>95115</t>
  </si>
  <si>
    <t>95117</t>
  </si>
  <si>
    <t>95144</t>
  </si>
  <si>
    <t>95145</t>
  </si>
  <si>
    <t>95146</t>
  </si>
  <si>
    <t>95147</t>
  </si>
  <si>
    <t>95148</t>
  </si>
  <si>
    <t>95149</t>
  </si>
  <si>
    <t>95165</t>
  </si>
  <si>
    <t>95170</t>
  </si>
  <si>
    <t>95180</t>
  </si>
  <si>
    <t xml:space="preserve"> Allergy test, intradermal</t>
  </si>
  <si>
    <t>Ingestion challenge test; first 120 minutes</t>
  </si>
  <si>
    <t>Immunotherapy, one injection</t>
  </si>
  <si>
    <t>Antigen therapy services (single dose vial)</t>
  </si>
  <si>
    <t>Antigen therapy services (1 venom)</t>
  </si>
  <si>
    <t>Antigen therapy services (2 venoms)</t>
  </si>
  <si>
    <t>Antigen therapy services (3 venoms)</t>
  </si>
  <si>
    <t>Antigen therapy services (4 venoms)</t>
  </si>
  <si>
    <t>Antigen therapy services (5 venoms)</t>
  </si>
  <si>
    <t>Description</t>
  </si>
  <si>
    <t xml:space="preserve">Anti-neoplastic injection </t>
  </si>
  <si>
    <t>Therapeutic injection</t>
  </si>
  <si>
    <t>Office/outpatient visit new</t>
  </si>
  <si>
    <t>Office/outpatient visit est</t>
  </si>
  <si>
    <t>CPT Code</t>
  </si>
  <si>
    <t>Venom testing; percutaneous and intradermal</t>
  </si>
  <si>
    <t>Drug/biological testing; percutaneous and intradermal</t>
  </si>
  <si>
    <t>Ingestion challenge test; each additional hour</t>
  </si>
  <si>
    <t xml:space="preserve">Bronchospasm provocation eval. multiple spirometric determinations, with administered agents </t>
  </si>
  <si>
    <t xml:space="preserve">Patient-initiated spirometric recording per 30-day; includes education, transmission of spirometric tracing, data capture, analysis of transmitted data, periodic recalibration and review and interpretation </t>
  </si>
  <si>
    <t>Spirometry, including graphic record, total and timed vital capacity, expiratory flow rate measurement(s), with or without maximal voluntary ventilation</t>
  </si>
  <si>
    <t>Rapid desensitization procedure, each hour</t>
  </si>
  <si>
    <t>Whole body extract of biting insect or other arthropod (specify number of doses)</t>
  </si>
  <si>
    <t>Professional services for the supervision of preparation and provision of antigens for allergen immunotherapy; single or multiple antigens (specify number of doses)</t>
  </si>
  <si>
    <t>Immunotherapy, two or more injections</t>
  </si>
  <si>
    <t>Inhalation bronchial challenge testing</t>
  </si>
  <si>
    <t>Allergy test, intradermal for airborne</t>
  </si>
  <si>
    <t>Nitric oxide expired gas determination</t>
  </si>
  <si>
    <t>Percutaneous allergy skin tests</t>
  </si>
  <si>
    <t xml:space="preserve">Bronchodialtion responsiveness, spirometry pre and post bronchodilator admin. </t>
  </si>
  <si>
    <t xml:space="preserve"> Percent Change </t>
  </si>
  <si>
    <t xml:space="preserve">Final 2025 RVUs </t>
  </si>
  <si>
    <t xml:space="preserve"> Final 2025 National Payment Amt. 
(CF of $ 32.3465)</t>
  </si>
  <si>
    <t xml:space="preserve">Final 2026 Non-Facility RVUs </t>
  </si>
  <si>
    <t xml:space="preserve"> Final 2026 National Payment Amt. Qualifying APM
(CF of $ 33.5675)</t>
  </si>
  <si>
    <t xml:space="preserve"> Final 2026 National Payment Amt. Non-Qualifying APM
(CF of $ 33.4009)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</si>
</sst>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.0%"/>
    <numFmt numFmtId="166" formatCode="&quot;$&quot;#,##0.00"/>
  </numFmts>
  <fonts count="6" x14ac:knownFonts="1">
    <font>
      <sz val="12"/>
      <color theme="1"/>
      <name val="Times New Roman"/>
      <family val="2"/>
    </font>
    <font>
      <sz val="10"/>
      <name val="MS Sans Serif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 applyAlignment="1">
      <alignment horizontal="center"/>
    </xf>
    <xf numFmtId="0" fontId="4" fillId="0" borderId="0" xfId="1" quotePrefix="1" applyFont="1" applyAlignment="1">
      <alignment horizontal="center"/>
    </xf>
    <xf numFmtId="0" fontId="4" fillId="0" borderId="0" xfId="1" quotePrefix="1" applyFont="1" applyAlignment="1">
      <alignment wrapText="1"/>
    </xf>
    <xf numFmtId="0" fontId="5" fillId="0" borderId="0" xfId="0" applyFont="1"/>
    <xf numFmtId="166" fontId="5" fillId="0" borderId="0" xfId="0" applyNumberFormat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/>
    <xf numFmtId="0" fontId="0" fillId="2" borderId="0" xfId="0" applyFill="1"/>
    <xf numFmtId="0" fontId="3" fillId="0" borderId="0" xfId="0" applyFont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165" fontId="3" fillId="2" borderId="3" xfId="2" applyNumberFormat="1" applyFont="1" applyFill="1" applyBorder="1" applyAlignment="1">
      <alignment horizontal="center" wrapText="1"/>
    </xf>
    <xf numFmtId="166" fontId="4" fillId="2" borderId="4" xfId="0" applyNumberFormat="1" applyFont="1" applyFill="1" applyBorder="1" applyAlignment="1">
      <alignment horizontal="center" wrapTex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6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</cellXfs>
  <cellStyles count="3">
    <cellStyle name="Normal" xfId="0" builtinId="0"/>
    <cellStyle name="Normal_Sheet1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zoomScale="60" zoomScaleNormal="6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8" sqref="B8"/>
    </sheetView>
  </sheetViews>
  <sheetFormatPr defaultRowHeight="15.75" x14ac:dyDescent="0.25"/>
  <cols>
    <col min="2" max="2" width="36.625" customWidth="1"/>
    <col min="3" max="3" width="12.375" hidden="1" customWidth="1"/>
    <col min="4" max="4" width="12.5" style="1" hidden="1" customWidth="1"/>
    <col min="5" max="5" width="17.875" customWidth="1"/>
    <col min="6" max="6" width="18.625" style="23" customWidth="1"/>
    <col min="7" max="7" width="17.875" customWidth="1"/>
    <col min="8" max="8" width="13.375" style="23" customWidth="1"/>
    <col min="9" max="9" width="18.625" style="23" customWidth="1"/>
    <col min="10" max="10" width="13.375" style="23" customWidth="1"/>
    <col min="11" max="11" width="18.5" style="23" customWidth="1"/>
  </cols>
  <sheetData>
    <row r="1" spans="1:11" s="11" customFormat="1" ht="138" customHeight="1" x14ac:dyDescent="0.25">
      <c r="A1" s="13" t="s">
        <v>30</v>
      </c>
      <c r="B1" s="13" t="s">
        <v>25</v>
      </c>
      <c r="C1" s="14"/>
      <c r="D1" s="15"/>
      <c r="E1" s="16" t="s">
        <v>47</v>
      </c>
      <c r="F1" s="17" t="s">
        <v>48</v>
      </c>
      <c r="G1" s="19" t="s">
        <v>49</v>
      </c>
      <c r="H1" s="20" t="s">
        <v>46</v>
      </c>
      <c r="I1" s="21" t="s">
        <v>50</v>
      </c>
      <c r="J1" s="20" t="s">
        <v>46</v>
      </c>
      <c r="K1" s="21" t="s">
        <v>51</v>
      </c>
    </row>
    <row r="2" spans="1:11" x14ac:dyDescent="0.25">
      <c r="A2" s="2" t="s">
        <v>0</v>
      </c>
      <c r="B2" s="3" t="s">
        <v>44</v>
      </c>
      <c r="C2" s="4"/>
      <c r="D2" s="5"/>
      <c r="E2" s="18">
        <v>0.11</v>
      </c>
      <c r="F2" s="22">
        <f>E2*32.3465</f>
        <v>3.5581149999999999</v>
      </c>
      <c r="G2" s="23">
        <v>0.11</v>
      </c>
      <c r="H2" s="25">
        <f t="shared" ref="H2:H36" si="0">(I2-F2)/F2</f>
        <v>3.7747515187114694E-2</v>
      </c>
      <c r="I2" s="24">
        <f t="shared" ref="I2:I36" si="1">G2*33.5675</f>
        <v>3.6924250000000005</v>
      </c>
      <c r="J2" s="25">
        <f>(K2-F2)/F2</f>
        <v>3.2597035227922677E-2</v>
      </c>
      <c r="K2" s="24">
        <f t="shared" ref="K2:K36" si="2">G2*33.4009</f>
        <v>3.674099</v>
      </c>
    </row>
    <row r="3" spans="1:11" ht="41.25" customHeight="1" x14ac:dyDescent="0.25">
      <c r="A3" s="2" t="s">
        <v>1</v>
      </c>
      <c r="B3" s="3" t="s">
        <v>43</v>
      </c>
      <c r="C3" s="4"/>
      <c r="D3" s="5"/>
      <c r="E3" s="18">
        <v>0.56000000000000005</v>
      </c>
      <c r="F3" s="22">
        <f t="shared" ref="F3:F36" si="3">E3*32.3465</f>
        <v>18.114040000000003</v>
      </c>
      <c r="G3" s="23">
        <v>0.59</v>
      </c>
      <c r="H3" s="25">
        <f t="shared" si="0"/>
        <v>9.33411320721384E-2</v>
      </c>
      <c r="I3" s="24">
        <f t="shared" si="1"/>
        <v>19.804825000000001</v>
      </c>
      <c r="J3" s="25">
        <f t="shared" ref="J3:J36" si="4">(K3-F3)/F3</f>
        <v>8.7914733543703952E-2</v>
      </c>
      <c r="K3" s="24">
        <f t="shared" si="2"/>
        <v>19.706530999999998</v>
      </c>
    </row>
    <row r="4" spans="1:11" ht="33" customHeight="1" x14ac:dyDescent="0.25">
      <c r="A4" s="6">
        <v>95017</v>
      </c>
      <c r="B4" s="7" t="s">
        <v>31</v>
      </c>
      <c r="C4" s="4"/>
      <c r="D4" s="5"/>
      <c r="E4" s="18">
        <v>0.25</v>
      </c>
      <c r="F4" s="22">
        <f t="shared" si="3"/>
        <v>8.0866249999999997</v>
      </c>
      <c r="G4" s="23">
        <v>0.24</v>
      </c>
      <c r="H4" s="25">
        <f t="shared" si="0"/>
        <v>-3.7623854203699637E-3</v>
      </c>
      <c r="I4" s="24">
        <f t="shared" si="1"/>
        <v>8.0562000000000005</v>
      </c>
      <c r="J4" s="25">
        <f t="shared" si="4"/>
        <v>-8.7068461811942218E-3</v>
      </c>
      <c r="K4" s="24">
        <f t="shared" si="2"/>
        <v>8.016216</v>
      </c>
    </row>
    <row r="5" spans="1:11" ht="34.5" customHeight="1" x14ac:dyDescent="0.25">
      <c r="A5" s="6">
        <v>95018</v>
      </c>
      <c r="B5" s="7" t="s">
        <v>32</v>
      </c>
      <c r="C5" s="4"/>
      <c r="D5" s="5"/>
      <c r="E5" s="18">
        <v>0.59</v>
      </c>
      <c r="F5" s="22">
        <f t="shared" si="3"/>
        <v>19.084434999999999</v>
      </c>
      <c r="G5" s="23">
        <v>0.56999999999999995</v>
      </c>
      <c r="H5" s="25">
        <f t="shared" si="0"/>
        <v>2.5696333163649607E-3</v>
      </c>
      <c r="I5" s="24">
        <f t="shared" si="1"/>
        <v>19.133475000000001</v>
      </c>
      <c r="J5" s="25">
        <f t="shared" si="4"/>
        <v>-2.4062541018374873E-3</v>
      </c>
      <c r="K5" s="24">
        <f t="shared" si="2"/>
        <v>19.038512999999998</v>
      </c>
    </row>
    <row r="6" spans="1:11" ht="25.15" customHeight="1" x14ac:dyDescent="0.25">
      <c r="A6" s="2" t="s">
        <v>2</v>
      </c>
      <c r="B6" s="7" t="s">
        <v>16</v>
      </c>
      <c r="C6" s="4"/>
      <c r="D6" s="5"/>
      <c r="E6" s="18">
        <v>0.23</v>
      </c>
      <c r="F6" s="22">
        <f t="shared" si="3"/>
        <v>7.4396950000000004</v>
      </c>
      <c r="G6" s="23">
        <v>0.23</v>
      </c>
      <c r="H6" s="25">
        <f t="shared" si="0"/>
        <v>3.7747515187114632E-2</v>
      </c>
      <c r="I6" s="24">
        <f t="shared" si="1"/>
        <v>7.7205250000000012</v>
      </c>
      <c r="J6" s="25">
        <f t="shared" si="4"/>
        <v>3.2597035227922594E-2</v>
      </c>
      <c r="K6" s="24">
        <f t="shared" si="2"/>
        <v>7.682207</v>
      </c>
    </row>
    <row r="7" spans="1:11" ht="36.75" customHeight="1" x14ac:dyDescent="0.25">
      <c r="A7" s="2" t="s">
        <v>3</v>
      </c>
      <c r="B7" s="7" t="s">
        <v>42</v>
      </c>
      <c r="C7" s="4"/>
      <c r="D7" s="5"/>
      <c r="E7" s="18">
        <v>0.14000000000000001</v>
      </c>
      <c r="F7" s="22">
        <f t="shared" si="3"/>
        <v>4.5285100000000007</v>
      </c>
      <c r="G7" s="23">
        <v>0.14000000000000001</v>
      </c>
      <c r="H7" s="25">
        <f t="shared" si="0"/>
        <v>3.7747515187114493E-2</v>
      </c>
      <c r="I7" s="24">
        <f t="shared" si="1"/>
        <v>4.6994500000000006</v>
      </c>
      <c r="J7" s="25">
        <f t="shared" si="4"/>
        <v>3.2597035227922684E-2</v>
      </c>
      <c r="K7" s="24">
        <f t="shared" si="2"/>
        <v>4.6761260000000009</v>
      </c>
    </row>
    <row r="8" spans="1:11" ht="40.5" customHeight="1" x14ac:dyDescent="0.25">
      <c r="A8" s="2" t="s">
        <v>4</v>
      </c>
      <c r="B8" s="3" t="s">
        <v>41</v>
      </c>
      <c r="C8" s="4"/>
      <c r="D8" s="5"/>
      <c r="E8" s="18">
        <v>1.06</v>
      </c>
      <c r="F8" s="22">
        <f t="shared" si="3"/>
        <v>34.287289999999999</v>
      </c>
      <c r="G8" s="23">
        <v>1.19</v>
      </c>
      <c r="H8" s="25">
        <f t="shared" si="0"/>
        <v>0.16501843686100609</v>
      </c>
      <c r="I8" s="24">
        <f t="shared" si="1"/>
        <v>39.945325000000004</v>
      </c>
      <c r="J8" s="25">
        <f t="shared" si="4"/>
        <v>0.15923629426530939</v>
      </c>
      <c r="K8" s="24">
        <f t="shared" si="2"/>
        <v>39.747070999999998</v>
      </c>
    </row>
    <row r="9" spans="1:11" ht="34.9" customHeight="1" x14ac:dyDescent="0.25">
      <c r="A9" s="2">
        <v>95076</v>
      </c>
      <c r="B9" s="7" t="s">
        <v>17</v>
      </c>
      <c r="C9" s="4"/>
      <c r="D9" s="5"/>
      <c r="E9" s="18">
        <v>3.74</v>
      </c>
      <c r="F9" s="22">
        <f t="shared" si="3"/>
        <v>120.97591</v>
      </c>
      <c r="G9" s="23">
        <v>3.69</v>
      </c>
      <c r="H9" s="25">
        <f t="shared" si="0"/>
        <v>2.3873885304933975E-2</v>
      </c>
      <c r="I9" s="24">
        <f t="shared" si="1"/>
        <v>123.86407500000001</v>
      </c>
      <c r="J9" s="25">
        <f t="shared" si="4"/>
        <v>1.8792262029688356E-2</v>
      </c>
      <c r="K9" s="24">
        <f t="shared" si="2"/>
        <v>123.24932099999999</v>
      </c>
    </row>
    <row r="10" spans="1:11" ht="31.5" x14ac:dyDescent="0.25">
      <c r="A10" s="2">
        <v>95079</v>
      </c>
      <c r="B10" s="7" t="s">
        <v>33</v>
      </c>
      <c r="C10" s="4"/>
      <c r="D10" s="5"/>
      <c r="E10" s="18">
        <v>2.58</v>
      </c>
      <c r="F10" s="22">
        <f t="shared" si="3"/>
        <v>83.453969999999998</v>
      </c>
      <c r="G10" s="23">
        <v>2.54</v>
      </c>
      <c r="H10" s="25">
        <f t="shared" si="0"/>
        <v>2.1658406424523751E-2</v>
      </c>
      <c r="I10" s="24">
        <f t="shared" si="1"/>
        <v>85.261450000000011</v>
      </c>
      <c r="J10" s="25">
        <f t="shared" si="4"/>
        <v>1.6587778867799798E-2</v>
      </c>
      <c r="K10" s="24">
        <f t="shared" si="2"/>
        <v>84.838285999999997</v>
      </c>
    </row>
    <row r="11" spans="1:11" ht="21.75" customHeight="1" x14ac:dyDescent="0.25">
      <c r="A11" s="2" t="s">
        <v>5</v>
      </c>
      <c r="B11" s="3" t="s">
        <v>18</v>
      </c>
      <c r="C11" s="4"/>
      <c r="D11" s="5"/>
      <c r="E11" s="18">
        <v>0.32</v>
      </c>
      <c r="F11" s="22">
        <f t="shared" si="3"/>
        <v>10.35088</v>
      </c>
      <c r="G11" s="23">
        <v>0.31</v>
      </c>
      <c r="H11" s="25">
        <f t="shared" si="0"/>
        <v>5.317905337517176E-3</v>
      </c>
      <c r="I11" s="24">
        <f t="shared" si="1"/>
        <v>10.405925</v>
      </c>
      <c r="J11" s="25">
        <f t="shared" si="4"/>
        <v>3.2837787705006048E-4</v>
      </c>
      <c r="K11" s="24">
        <f t="shared" si="2"/>
        <v>10.354279</v>
      </c>
    </row>
    <row r="12" spans="1:11" ht="34.5" customHeight="1" x14ac:dyDescent="0.25">
      <c r="A12" s="2" t="s">
        <v>6</v>
      </c>
      <c r="B12" s="3" t="s">
        <v>40</v>
      </c>
      <c r="C12" s="4"/>
      <c r="D12" s="5"/>
      <c r="E12" s="18">
        <v>0.37</v>
      </c>
      <c r="F12" s="22">
        <f t="shared" si="3"/>
        <v>11.968204999999999</v>
      </c>
      <c r="G12" s="23">
        <v>0.37</v>
      </c>
      <c r="H12" s="25">
        <f t="shared" si="0"/>
        <v>3.7747515187114659E-2</v>
      </c>
      <c r="I12" s="24">
        <f t="shared" si="1"/>
        <v>12.419975000000001</v>
      </c>
      <c r="J12" s="25">
        <f t="shared" si="4"/>
        <v>3.2597035227922712E-2</v>
      </c>
      <c r="K12" s="24">
        <f t="shared" si="2"/>
        <v>12.358333</v>
      </c>
    </row>
    <row r="13" spans="1:11" ht="31.5" x14ac:dyDescent="0.25">
      <c r="A13" s="2" t="s">
        <v>7</v>
      </c>
      <c r="B13" s="3" t="s">
        <v>19</v>
      </c>
      <c r="C13" s="4"/>
      <c r="D13" s="5"/>
      <c r="E13" s="18">
        <v>0.49</v>
      </c>
      <c r="F13" s="22">
        <f t="shared" si="3"/>
        <v>15.849784999999999</v>
      </c>
      <c r="G13" s="23">
        <v>0.63</v>
      </c>
      <c r="H13" s="25">
        <f t="shared" si="0"/>
        <v>0.33424680524057604</v>
      </c>
      <c r="I13" s="24">
        <f t="shared" si="1"/>
        <v>21.147525000000002</v>
      </c>
      <c r="J13" s="25">
        <f t="shared" si="4"/>
        <v>0.32762475957875792</v>
      </c>
      <c r="K13" s="24">
        <f t="shared" si="2"/>
        <v>21.042567000000002</v>
      </c>
    </row>
    <row r="14" spans="1:11" ht="34.5" customHeight="1" x14ac:dyDescent="0.25">
      <c r="A14" s="2" t="s">
        <v>8</v>
      </c>
      <c r="B14" s="3" t="s">
        <v>20</v>
      </c>
      <c r="C14" s="4"/>
      <c r="D14" s="5"/>
      <c r="E14" s="18">
        <v>1.05</v>
      </c>
      <c r="F14" s="22">
        <f t="shared" si="3"/>
        <v>33.963825</v>
      </c>
      <c r="G14" s="23">
        <v>1.02</v>
      </c>
      <c r="H14" s="25">
        <f t="shared" si="0"/>
        <v>8.0975861817685884E-3</v>
      </c>
      <c r="I14" s="24">
        <f t="shared" si="1"/>
        <v>34.238850000000006</v>
      </c>
      <c r="J14" s="25">
        <f t="shared" si="4"/>
        <v>3.0942627928392534E-3</v>
      </c>
      <c r="K14" s="24">
        <f t="shared" si="2"/>
        <v>34.068918000000004</v>
      </c>
    </row>
    <row r="15" spans="1:11" ht="35.25" customHeight="1" x14ac:dyDescent="0.25">
      <c r="A15" s="2" t="s">
        <v>9</v>
      </c>
      <c r="B15" s="3" t="s">
        <v>21</v>
      </c>
      <c r="C15" s="4"/>
      <c r="D15" s="5"/>
      <c r="E15" s="18">
        <v>1.93</v>
      </c>
      <c r="F15" s="22">
        <f t="shared" si="3"/>
        <v>62.428744999999999</v>
      </c>
      <c r="G15" s="23">
        <v>1.87</v>
      </c>
      <c r="H15" s="25">
        <f t="shared" si="0"/>
        <v>5.4859344040955656E-3</v>
      </c>
      <c r="I15" s="24">
        <f t="shared" si="1"/>
        <v>62.771225000000008</v>
      </c>
      <c r="J15" s="25">
        <f t="shared" si="4"/>
        <v>4.9557299285779533E-4</v>
      </c>
      <c r="K15" s="24">
        <f t="shared" si="2"/>
        <v>62.459683000000005</v>
      </c>
    </row>
    <row r="16" spans="1:11" ht="39.75" customHeight="1" x14ac:dyDescent="0.25">
      <c r="A16" s="2" t="s">
        <v>10</v>
      </c>
      <c r="B16" s="3" t="s">
        <v>22</v>
      </c>
      <c r="C16" s="4"/>
      <c r="D16" s="5"/>
      <c r="E16" s="18">
        <v>1.86</v>
      </c>
      <c r="F16" s="22">
        <f t="shared" si="3"/>
        <v>60.164490000000001</v>
      </c>
      <c r="G16" s="23">
        <v>1.8</v>
      </c>
      <c r="H16" s="25">
        <f t="shared" si="0"/>
        <v>4.271788890756128E-3</v>
      </c>
      <c r="I16" s="24">
        <f t="shared" si="1"/>
        <v>60.421500000000009</v>
      </c>
      <c r="J16" s="25">
        <f t="shared" si="4"/>
        <v>-7.1254655362325238E-4</v>
      </c>
      <c r="K16" s="24">
        <f t="shared" si="2"/>
        <v>60.12162</v>
      </c>
    </row>
    <row r="17" spans="1:11" ht="37.5" customHeight="1" x14ac:dyDescent="0.25">
      <c r="A17" s="2" t="s">
        <v>11</v>
      </c>
      <c r="B17" s="3" t="s">
        <v>23</v>
      </c>
      <c r="C17" s="4"/>
      <c r="D17" s="5"/>
      <c r="E17" s="18">
        <v>2.76</v>
      </c>
      <c r="F17" s="22">
        <f t="shared" si="3"/>
        <v>89.27633999999999</v>
      </c>
      <c r="G17" s="23">
        <v>2.67</v>
      </c>
      <c r="H17" s="25">
        <f t="shared" si="0"/>
        <v>3.9079223005782935E-3</v>
      </c>
      <c r="I17" s="24">
        <f t="shared" si="1"/>
        <v>89.625225</v>
      </c>
      <c r="J17" s="25">
        <f t="shared" si="4"/>
        <v>-1.0746072251616966E-3</v>
      </c>
      <c r="K17" s="24">
        <f t="shared" si="2"/>
        <v>89.180402999999998</v>
      </c>
    </row>
    <row r="18" spans="1:11" ht="37.5" customHeight="1" x14ac:dyDescent="0.25">
      <c r="A18" s="2" t="s">
        <v>12</v>
      </c>
      <c r="B18" s="3" t="s">
        <v>24</v>
      </c>
      <c r="C18" s="4"/>
      <c r="D18" s="5"/>
      <c r="E18" s="18">
        <v>3.67</v>
      </c>
      <c r="F18" s="22">
        <f t="shared" si="3"/>
        <v>118.71165499999999</v>
      </c>
      <c r="G18" s="23">
        <v>3.55</v>
      </c>
      <c r="H18" s="25">
        <f t="shared" si="0"/>
        <v>3.8157163254105729E-3</v>
      </c>
      <c r="I18" s="24">
        <f t="shared" si="1"/>
        <v>119.164625</v>
      </c>
      <c r="J18" s="25">
        <f t="shared" si="4"/>
        <v>-1.1663555697205546E-3</v>
      </c>
      <c r="K18" s="24">
        <f t="shared" si="2"/>
        <v>118.573195</v>
      </c>
    </row>
    <row r="19" spans="1:11" ht="103.5" customHeight="1" x14ac:dyDescent="0.25">
      <c r="A19" s="2" t="s">
        <v>13</v>
      </c>
      <c r="B19" s="3" t="s">
        <v>39</v>
      </c>
      <c r="C19" s="4"/>
      <c r="D19" s="5"/>
      <c r="E19" s="18">
        <v>0.43</v>
      </c>
      <c r="F19" s="22">
        <f t="shared" si="3"/>
        <v>13.908994999999999</v>
      </c>
      <c r="G19" s="23">
        <v>0.53</v>
      </c>
      <c r="H19" s="25">
        <f t="shared" si="0"/>
        <v>0.27908414662597869</v>
      </c>
      <c r="I19" s="24">
        <f t="shared" si="1"/>
        <v>17.790775000000004</v>
      </c>
      <c r="J19" s="25">
        <f t="shared" si="4"/>
        <v>0.27273588062976534</v>
      </c>
      <c r="K19" s="24">
        <f t="shared" si="2"/>
        <v>17.702477000000002</v>
      </c>
    </row>
    <row r="20" spans="1:11" ht="55.15" customHeight="1" x14ac:dyDescent="0.25">
      <c r="A20" s="2" t="s">
        <v>14</v>
      </c>
      <c r="B20" s="3" t="s">
        <v>38</v>
      </c>
      <c r="C20" s="4"/>
      <c r="D20" s="5"/>
      <c r="E20" s="18">
        <v>0.32</v>
      </c>
      <c r="F20" s="22">
        <f t="shared" si="3"/>
        <v>10.35088</v>
      </c>
      <c r="G20" s="23">
        <v>0.32</v>
      </c>
      <c r="H20" s="25">
        <f t="shared" si="0"/>
        <v>3.7747515187114694E-2</v>
      </c>
      <c r="I20" s="24">
        <f t="shared" si="1"/>
        <v>10.741600000000002</v>
      </c>
      <c r="J20" s="25">
        <f t="shared" si="4"/>
        <v>3.2597035227922642E-2</v>
      </c>
      <c r="K20" s="24">
        <f t="shared" si="2"/>
        <v>10.688288</v>
      </c>
    </row>
    <row r="21" spans="1:11" ht="54" customHeight="1" x14ac:dyDescent="0.25">
      <c r="A21" s="2" t="s">
        <v>15</v>
      </c>
      <c r="B21" s="3" t="s">
        <v>37</v>
      </c>
      <c r="C21" s="4"/>
      <c r="D21" s="5"/>
      <c r="E21" s="18">
        <v>4.1900000000000004</v>
      </c>
      <c r="F21" s="22">
        <f t="shared" si="3"/>
        <v>135.531835</v>
      </c>
      <c r="G21" s="23">
        <v>4.12</v>
      </c>
      <c r="H21" s="25">
        <f t="shared" si="0"/>
        <v>2.0410444527663954E-2</v>
      </c>
      <c r="I21" s="24">
        <f t="shared" si="1"/>
        <v>138.29810000000001</v>
      </c>
      <c r="J21" s="25">
        <f t="shared" si="4"/>
        <v>1.5346010773040829E-2</v>
      </c>
      <c r="K21" s="24">
        <f t="shared" si="2"/>
        <v>137.61170799999999</v>
      </c>
    </row>
    <row r="22" spans="1:11" ht="79.900000000000006" customHeight="1" x14ac:dyDescent="0.25">
      <c r="A22" s="8">
        <v>94010</v>
      </c>
      <c r="B22" s="7" t="s">
        <v>36</v>
      </c>
      <c r="C22" s="4"/>
      <c r="D22" s="5"/>
      <c r="E22" s="18">
        <v>0.82</v>
      </c>
      <c r="F22" s="22">
        <f t="shared" si="3"/>
        <v>26.524129999999996</v>
      </c>
      <c r="G22" s="23">
        <v>0.89</v>
      </c>
      <c r="H22" s="25">
        <f t="shared" si="0"/>
        <v>0.12633571770308799</v>
      </c>
      <c r="I22" s="24">
        <f t="shared" si="1"/>
        <v>29.875075000000002</v>
      </c>
      <c r="J22" s="25">
        <f t="shared" si="4"/>
        <v>0.12074556262542847</v>
      </c>
      <c r="K22" s="24">
        <f t="shared" si="2"/>
        <v>29.726801000000002</v>
      </c>
    </row>
    <row r="23" spans="1:11" ht="97.9" customHeight="1" x14ac:dyDescent="0.25">
      <c r="A23" s="8">
        <v>94014</v>
      </c>
      <c r="B23" s="12" t="s">
        <v>35</v>
      </c>
      <c r="C23" s="4"/>
      <c r="D23" s="5"/>
      <c r="E23" s="18">
        <v>1.68</v>
      </c>
      <c r="F23" s="22">
        <f t="shared" si="3"/>
        <v>54.342119999999994</v>
      </c>
      <c r="G23" s="23">
        <v>1.79</v>
      </c>
      <c r="H23" s="25">
        <f t="shared" si="0"/>
        <v>0.10569526915769965</v>
      </c>
      <c r="I23" s="24">
        <f t="shared" si="1"/>
        <v>60.085825000000007</v>
      </c>
      <c r="J23" s="25">
        <f t="shared" si="4"/>
        <v>0.10020755539165577</v>
      </c>
      <c r="K23" s="24">
        <f t="shared" si="2"/>
        <v>59.787610999999998</v>
      </c>
    </row>
    <row r="24" spans="1:11" ht="49.5" customHeight="1" x14ac:dyDescent="0.25">
      <c r="A24" s="8">
        <v>94060</v>
      </c>
      <c r="B24" s="12" t="s">
        <v>45</v>
      </c>
      <c r="C24" s="4"/>
      <c r="D24" s="5"/>
      <c r="E24" s="18">
        <v>1.17</v>
      </c>
      <c r="F24" s="22">
        <f t="shared" si="3"/>
        <v>37.845405</v>
      </c>
      <c r="G24" s="23">
        <v>1.3</v>
      </c>
      <c r="H24" s="25">
        <f t="shared" si="0"/>
        <v>0.15305279465234958</v>
      </c>
      <c r="I24" s="24">
        <f t="shared" si="1"/>
        <v>43.637750000000004</v>
      </c>
      <c r="J24" s="25">
        <f t="shared" si="4"/>
        <v>0.14733003914213638</v>
      </c>
      <c r="K24" s="24">
        <f t="shared" si="2"/>
        <v>43.421170000000004</v>
      </c>
    </row>
    <row r="25" spans="1:11" ht="69" customHeight="1" x14ac:dyDescent="0.25">
      <c r="A25" s="8">
        <v>94070</v>
      </c>
      <c r="B25" s="12" t="s">
        <v>34</v>
      </c>
      <c r="C25" s="4"/>
      <c r="D25" s="5"/>
      <c r="E25" s="18">
        <v>1.9</v>
      </c>
      <c r="F25" s="22">
        <f t="shared" si="3"/>
        <v>61.458349999999996</v>
      </c>
      <c r="G25" s="23">
        <v>2.09</v>
      </c>
      <c r="H25" s="25">
        <f t="shared" si="0"/>
        <v>0.14152226670582607</v>
      </c>
      <c r="I25" s="24">
        <f t="shared" si="1"/>
        <v>70.156075000000001</v>
      </c>
      <c r="J25" s="25">
        <f t="shared" si="4"/>
        <v>0.13585673875071491</v>
      </c>
      <c r="K25" s="24">
        <f t="shared" si="2"/>
        <v>69.807880999999995</v>
      </c>
    </row>
    <row r="26" spans="1:11" x14ac:dyDescent="0.25">
      <c r="A26" s="8">
        <v>96401</v>
      </c>
      <c r="B26" s="12" t="s">
        <v>26</v>
      </c>
      <c r="C26" s="4"/>
      <c r="D26" s="9"/>
      <c r="E26" s="18">
        <v>2.0499999999999998</v>
      </c>
      <c r="F26" s="22">
        <f t="shared" si="3"/>
        <v>66.310324999999992</v>
      </c>
      <c r="G26" s="23">
        <v>2.16</v>
      </c>
      <c r="H26" s="25">
        <f t="shared" si="0"/>
        <v>9.343152819715507E-2</v>
      </c>
      <c r="I26" s="24">
        <f t="shared" si="1"/>
        <v>72.505800000000008</v>
      </c>
      <c r="J26" s="25">
        <f t="shared" si="4"/>
        <v>8.8004681020640588E-2</v>
      </c>
      <c r="K26" s="24">
        <f t="shared" si="2"/>
        <v>72.145944</v>
      </c>
    </row>
    <row r="27" spans="1:11" x14ac:dyDescent="0.25">
      <c r="A27" s="8">
        <v>96372</v>
      </c>
      <c r="B27" s="12" t="s">
        <v>27</v>
      </c>
      <c r="C27" s="4"/>
      <c r="D27" s="9"/>
      <c r="E27" s="18">
        <v>0.43</v>
      </c>
      <c r="F27" s="22">
        <f t="shared" si="3"/>
        <v>13.908994999999999</v>
      </c>
      <c r="G27" s="23">
        <v>0.46</v>
      </c>
      <c r="H27" s="25">
        <f t="shared" si="0"/>
        <v>0.11014850461877392</v>
      </c>
      <c r="I27" s="24">
        <f t="shared" si="1"/>
        <v>15.441050000000002</v>
      </c>
      <c r="J27" s="25">
        <f t="shared" si="4"/>
        <v>0.10463868884847546</v>
      </c>
      <c r="K27" s="24">
        <f t="shared" si="2"/>
        <v>15.364414</v>
      </c>
    </row>
    <row r="28" spans="1:11" x14ac:dyDescent="0.25">
      <c r="A28" s="8">
        <v>99202</v>
      </c>
      <c r="B28" s="10" t="s">
        <v>28</v>
      </c>
      <c r="C28" s="4"/>
      <c r="D28" s="9"/>
      <c r="E28" s="18">
        <v>2.16</v>
      </c>
      <c r="F28" s="22">
        <f t="shared" si="3"/>
        <v>69.868440000000007</v>
      </c>
      <c r="G28" s="23">
        <v>2.25</v>
      </c>
      <c r="H28" s="25">
        <f t="shared" si="0"/>
        <v>8.0986994986577576E-2</v>
      </c>
      <c r="I28" s="24">
        <f t="shared" si="1"/>
        <v>75.526875000000004</v>
      </c>
      <c r="J28" s="25">
        <f t="shared" si="4"/>
        <v>7.5621911695752581E-2</v>
      </c>
      <c r="K28" s="24">
        <f t="shared" si="2"/>
        <v>75.152024999999995</v>
      </c>
    </row>
    <row r="29" spans="1:11" x14ac:dyDescent="0.25">
      <c r="A29" s="8">
        <v>99203</v>
      </c>
      <c r="B29" s="10" t="s">
        <v>28</v>
      </c>
      <c r="C29" s="4"/>
      <c r="D29" s="9"/>
      <c r="E29" s="18">
        <v>3.37</v>
      </c>
      <c r="F29" s="22">
        <f t="shared" si="3"/>
        <v>109.007705</v>
      </c>
      <c r="G29" s="23">
        <v>3.52</v>
      </c>
      <c r="H29" s="25">
        <f t="shared" si="0"/>
        <v>8.3938057406125699E-2</v>
      </c>
      <c r="I29" s="24">
        <f t="shared" si="1"/>
        <v>118.15760000000002</v>
      </c>
      <c r="J29" s="25">
        <f t="shared" si="4"/>
        <v>7.8558327597118005E-2</v>
      </c>
      <c r="K29" s="24">
        <f t="shared" si="2"/>
        <v>117.571168</v>
      </c>
    </row>
    <row r="30" spans="1:11" x14ac:dyDescent="0.25">
      <c r="A30" s="8">
        <v>99204</v>
      </c>
      <c r="B30" s="10" t="s">
        <v>28</v>
      </c>
      <c r="C30" s="4"/>
      <c r="D30" s="9"/>
      <c r="E30" s="18">
        <v>5.05</v>
      </c>
      <c r="F30" s="22">
        <f t="shared" si="3"/>
        <v>163.34982499999998</v>
      </c>
      <c r="G30" s="23">
        <v>5.31</v>
      </c>
      <c r="H30" s="25">
        <f t="shared" si="0"/>
        <v>9.1176100127441345E-2</v>
      </c>
      <c r="I30" s="24">
        <f t="shared" si="1"/>
        <v>178.243425</v>
      </c>
      <c r="J30" s="25">
        <f t="shared" si="4"/>
        <v>8.5760446942627688E-2</v>
      </c>
      <c r="K30" s="24">
        <f t="shared" si="2"/>
        <v>177.358779</v>
      </c>
    </row>
    <row r="31" spans="1:11" x14ac:dyDescent="0.25">
      <c r="A31" s="8">
        <v>99205</v>
      </c>
      <c r="B31" s="10" t="s">
        <v>28</v>
      </c>
      <c r="C31" s="4"/>
      <c r="D31" s="9"/>
      <c r="E31" s="18">
        <v>6.67</v>
      </c>
      <c r="F31" s="22">
        <f t="shared" si="3"/>
        <v>215.75115499999998</v>
      </c>
      <c r="G31" s="23">
        <v>7.09</v>
      </c>
      <c r="H31" s="25">
        <f t="shared" si="0"/>
        <v>0.10309293593352972</v>
      </c>
      <c r="I31" s="24">
        <f t="shared" si="1"/>
        <v>237.99357500000002</v>
      </c>
      <c r="J31" s="25">
        <f t="shared" si="4"/>
        <v>9.7618137895947796E-2</v>
      </c>
      <c r="K31" s="24">
        <f t="shared" si="2"/>
        <v>236.81238099999999</v>
      </c>
    </row>
    <row r="32" spans="1:11" x14ac:dyDescent="0.25">
      <c r="A32" s="8">
        <v>99211</v>
      </c>
      <c r="B32" s="10" t="s">
        <v>29</v>
      </c>
      <c r="C32" s="4"/>
      <c r="D32" s="9"/>
      <c r="E32" s="18">
        <v>0.7</v>
      </c>
      <c r="F32" s="22">
        <f t="shared" si="3"/>
        <v>22.642549999999996</v>
      </c>
      <c r="G32" s="23">
        <v>0.73</v>
      </c>
      <c r="H32" s="25">
        <f t="shared" si="0"/>
        <v>8.2222408695133878E-2</v>
      </c>
      <c r="I32" s="24">
        <f t="shared" si="1"/>
        <v>24.504275</v>
      </c>
      <c r="J32" s="25">
        <f t="shared" si="4"/>
        <v>7.6851193880547994E-2</v>
      </c>
      <c r="K32" s="24">
        <f t="shared" si="2"/>
        <v>24.382656999999998</v>
      </c>
    </row>
    <row r="33" spans="1:11" x14ac:dyDescent="0.25">
      <c r="A33" s="8">
        <v>99212</v>
      </c>
      <c r="B33" s="10" t="s">
        <v>29</v>
      </c>
      <c r="C33" s="4"/>
      <c r="D33" s="9"/>
      <c r="E33" s="18">
        <v>1.7</v>
      </c>
      <c r="F33" s="22">
        <f t="shared" si="3"/>
        <v>54.989049999999999</v>
      </c>
      <c r="G33" s="23">
        <v>1.78</v>
      </c>
      <c r="H33" s="25">
        <f t="shared" si="0"/>
        <v>8.6582692372390621E-2</v>
      </c>
      <c r="I33" s="24">
        <f t="shared" si="1"/>
        <v>59.750150000000005</v>
      </c>
      <c r="J33" s="25">
        <f t="shared" si="4"/>
        <v>8.1189836885707328E-2</v>
      </c>
      <c r="K33" s="24">
        <f t="shared" si="2"/>
        <v>59.453602000000004</v>
      </c>
    </row>
    <row r="34" spans="1:11" x14ac:dyDescent="0.25">
      <c r="A34" s="8">
        <v>99213</v>
      </c>
      <c r="B34" s="10" t="s">
        <v>29</v>
      </c>
      <c r="C34" s="4"/>
      <c r="D34" s="9"/>
      <c r="E34" s="18">
        <v>2.75</v>
      </c>
      <c r="F34" s="22">
        <f t="shared" si="3"/>
        <v>88.952874999999992</v>
      </c>
      <c r="G34" s="23">
        <v>2.85</v>
      </c>
      <c r="H34" s="25">
        <f t="shared" si="0"/>
        <v>7.5483788466646135E-2</v>
      </c>
      <c r="I34" s="24">
        <f t="shared" si="1"/>
        <v>95.667375000000007</v>
      </c>
      <c r="J34" s="25">
        <f t="shared" si="4"/>
        <v>7.0146018327119961E-2</v>
      </c>
      <c r="K34" s="24">
        <f t="shared" si="2"/>
        <v>95.192565000000002</v>
      </c>
    </row>
    <row r="35" spans="1:11" x14ac:dyDescent="0.25">
      <c r="A35" s="8">
        <v>99214</v>
      </c>
      <c r="B35" s="10" t="s">
        <v>29</v>
      </c>
      <c r="C35" s="4"/>
      <c r="D35" s="9"/>
      <c r="E35" s="18">
        <v>3.87</v>
      </c>
      <c r="F35" s="22">
        <f t="shared" si="3"/>
        <v>125.180955</v>
      </c>
      <c r="G35" s="23">
        <v>4.0599999999999996</v>
      </c>
      <c r="H35" s="25">
        <f t="shared" si="0"/>
        <v>8.8696359601985866E-2</v>
      </c>
      <c r="I35" s="24">
        <f t="shared" si="1"/>
        <v>136.28405000000001</v>
      </c>
      <c r="J35" s="25">
        <f t="shared" si="4"/>
        <v>8.329301370164495E-2</v>
      </c>
      <c r="K35" s="24">
        <f t="shared" si="2"/>
        <v>135.607654</v>
      </c>
    </row>
    <row r="36" spans="1:11" x14ac:dyDescent="0.25">
      <c r="A36" s="8">
        <v>99215</v>
      </c>
      <c r="B36" s="10" t="s">
        <v>29</v>
      </c>
      <c r="C36" s="4"/>
      <c r="D36" s="9"/>
      <c r="E36" s="18">
        <v>5.43</v>
      </c>
      <c r="F36" s="22">
        <f t="shared" si="3"/>
        <v>175.64149499999999</v>
      </c>
      <c r="G36" s="23">
        <v>5.76</v>
      </c>
      <c r="H36" s="25">
        <f t="shared" si="0"/>
        <v>0.10081504373439784</v>
      </c>
      <c r="I36" s="24">
        <f t="shared" si="1"/>
        <v>193.34880000000001</v>
      </c>
      <c r="J36" s="25">
        <f t="shared" si="4"/>
        <v>9.5351551181000874E-2</v>
      </c>
      <c r="K36" s="24">
        <f t="shared" si="2"/>
        <v>192.389184</v>
      </c>
    </row>
    <row r="37" spans="1:11" x14ac:dyDescent="0.25">
      <c r="G37" s="4"/>
    </row>
  </sheetData>
  <pageMargins left="0.7" right="0.7" top="0.75" bottom="0.75" header="0.3" footer="0.3"/>
  <pageSetup orientation="portrait" r:id="rId1"/>
  <headerFooter>
    <oddFooter>&amp;L&amp;8{D0860847.XLSX / 1 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711b5a-0367-476e-8d90-f48ee46b97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A0628664C2ED4193AA7ABE78959876" ma:contentTypeVersion="8" ma:contentTypeDescription="Create a new document." ma:contentTypeScope="" ma:versionID="177d4a5929909b3491a162ce8da6f02e">
  <xsd:schema xmlns:xsd="http://www.w3.org/2001/XMLSchema" xmlns:xs="http://www.w3.org/2001/XMLSchema" xmlns:p="http://schemas.microsoft.com/office/2006/metadata/properties" xmlns:ns3="23711b5a-0367-476e-8d90-f48ee46b978b" targetNamespace="http://schemas.microsoft.com/office/2006/metadata/properties" ma:root="true" ma:fieldsID="ddbd4040ae97b2e4e08e42b4c45d3dd7" ns3:_="">
    <xsd:import namespace="23711b5a-0367-476e-8d90-f48ee46b97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11b5a-0367-476e-8d90-f48ee46b9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BCAED9-8E98-4019-9E74-AC12FB98B78A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23711b5a-0367-476e-8d90-f48ee46b978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75CA6A1-41D7-4E71-B62C-27F4999D23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2C149-F3F2-47D0-85BB-2015BD8E4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711b5a-0367-476e-8d90-f48ee46b9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Rebecca Burke</dc:creator>
  <cp:lastModifiedBy>Sue Grupe</cp:lastModifiedBy>
  <dcterms:created xsi:type="dcterms:W3CDTF">2019-07-23T15:31:04Z</dcterms:created>
  <dcterms:modified xsi:type="dcterms:W3CDTF">2025-11-19T15:57:29Z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serDate">
    <vt:lpwstr>11/4/2019 2:41:09 PM</vt:lpwstr>
  </property>
  <property fmtid="{D5CDD505-2E9C-101B-9397-08002B2CF9AE}" pid="3" name="ContentTypeId">
    <vt:lpwstr>0x010100CEA0628664C2ED4193AA7ABE78959876</vt:lpwstr>
  </property>
</Properties>
</file>