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grupe\EXAI Dropbox\Sue Grupe\acaai\Advocacy Council\2022\Comments-Issues\Physician Payment Reform\"/>
    </mc:Choice>
  </mc:AlternateContent>
  <xr:revisionPtr revIDLastSave="0" documentId="8_{2B6AC0A8-EF4D-444A-AF75-C313F95A86A3}" xr6:coauthVersionLast="47" xr6:coauthVersionMax="47" xr10:uidLastSave="{00000000-0000-0000-0000-000000000000}"/>
  <bookViews>
    <workbookView xWindow="1020" yWindow="24" windowWidth="17280" windowHeight="8964" xr2:uid="{00000000-000D-0000-FFFF-FFFF00000000}"/>
  </bookViews>
  <sheets>
    <sheet name="2022 v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2" l="1"/>
  <c r="I38" i="2"/>
  <c r="I37" i="2"/>
  <c r="I36" i="2"/>
  <c r="I35" i="2"/>
  <c r="I34" i="2"/>
  <c r="I33" i="2"/>
  <c r="I32" i="2"/>
  <c r="I31" i="2"/>
  <c r="I29" i="2"/>
  <c r="I28" i="2"/>
  <c r="I26" i="2"/>
  <c r="I25" i="2"/>
  <c r="I24" i="2"/>
  <c r="I23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F39" i="2"/>
  <c r="F38" i="2"/>
  <c r="F37" i="2"/>
  <c r="F36" i="2"/>
  <c r="F35" i="2"/>
  <c r="F34" i="2"/>
  <c r="F33" i="2"/>
  <c r="F32" i="2"/>
  <c r="F31" i="2"/>
  <c r="F29" i="2"/>
  <c r="F28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G28" i="2" l="1"/>
  <c r="G23" i="2"/>
  <c r="G11" i="2"/>
  <c r="G17" i="2"/>
  <c r="G34" i="2"/>
  <c r="G2" i="2"/>
  <c r="G35" i="2"/>
  <c r="G4" i="2"/>
  <c r="G13" i="2"/>
  <c r="G19" i="2"/>
  <c r="G26" i="2"/>
  <c r="G3" i="2"/>
  <c r="G14" i="2"/>
  <c r="G20" i="2"/>
  <c r="G8" i="2"/>
  <c r="G15" i="2"/>
  <c r="G21" i="2"/>
  <c r="G36" i="2"/>
  <c r="G7" i="2"/>
  <c r="G10" i="2"/>
  <c r="G31" i="2"/>
  <c r="G37" i="2"/>
  <c r="G6" i="2"/>
  <c r="G24" i="2"/>
  <c r="G32" i="2"/>
  <c r="G38" i="2"/>
  <c r="G5" i="2"/>
  <c r="G12" i="2"/>
  <c r="G18" i="2"/>
  <c r="G25" i="2"/>
  <c r="G33" i="2"/>
  <c r="G39" i="2"/>
  <c r="G9" i="2"/>
  <c r="G16" i="2"/>
  <c r="G29" i="2"/>
</calcChain>
</file>

<file path=xl/sharedStrings.xml><?xml version="1.0" encoding="utf-8"?>
<sst xmlns="http://schemas.openxmlformats.org/spreadsheetml/2006/main" count="58" uniqueCount="51">
  <si>
    <t>95004</t>
  </si>
  <si>
    <t>95012</t>
  </si>
  <si>
    <t>95024</t>
  </si>
  <si>
    <t>95027</t>
  </si>
  <si>
    <t>95070</t>
  </si>
  <si>
    <t>95115</t>
  </si>
  <si>
    <t>95117</t>
  </si>
  <si>
    <t>95144</t>
  </si>
  <si>
    <t>95145</t>
  </si>
  <si>
    <t>95146</t>
  </si>
  <si>
    <t>95147</t>
  </si>
  <si>
    <t>95148</t>
  </si>
  <si>
    <t>95149</t>
  </si>
  <si>
    <t>95165</t>
  </si>
  <si>
    <t>95170</t>
  </si>
  <si>
    <t>95180</t>
  </si>
  <si>
    <t xml:space="preserve"> Allergy test, intradermal</t>
  </si>
  <si>
    <t>Ingestion challenge test; first 120 minutes</t>
  </si>
  <si>
    <t>Immunotherapy, one injection</t>
  </si>
  <si>
    <t>Antigen therapy services (single dose vial)</t>
  </si>
  <si>
    <t>Antigen therapy services (1 venom)</t>
  </si>
  <si>
    <t>Antigen therapy services (2 venoms)</t>
  </si>
  <si>
    <t>Antigen therapy services (3 venoms)</t>
  </si>
  <si>
    <t>Antigen therapy services (4 venoms)</t>
  </si>
  <si>
    <t>Antigen therapy services (5 venoms)</t>
  </si>
  <si>
    <t>Description</t>
  </si>
  <si>
    <t xml:space="preserve">Anti-neoplastic injection </t>
  </si>
  <si>
    <t>Therapeutic injection</t>
  </si>
  <si>
    <t>Office/outpatient visit new</t>
  </si>
  <si>
    <t>Office/outpatient visit est</t>
  </si>
  <si>
    <t>CPT Code</t>
  </si>
  <si>
    <t>Venom testing; percutaneous and intradermal</t>
  </si>
  <si>
    <t>Drug/biological testing; percutaneous and intradermal</t>
  </si>
  <si>
    <t>Ingestion challenge test; each additional hour</t>
  </si>
  <si>
    <t xml:space="preserve">Bronchospasm provocation eval. multiple spirometric determinations, with administered agents </t>
  </si>
  <si>
    <t xml:space="preserve">Patient-initiated spirometric recording per 30-day; includes education, transmission of spirometric tracing, data capture, analysis of transmitted data, periodic recalibration and review and interpretation </t>
  </si>
  <si>
    <t>Spirometry, including graphic record, total and timed vital capacity, expiratory flow rate measurement(s), with or without maximal voluntary ventilation</t>
  </si>
  <si>
    <t>Rapid desensitization procedure, each hour</t>
  </si>
  <si>
    <t>Whole body extract of biting insect or other arthropod (specify number of doses)</t>
  </si>
  <si>
    <t>Professional services for the supervision of preparation and provision of antigens for allergen immunotherapy; single or multiple antigens (specify number of doses)</t>
  </si>
  <si>
    <t>Immunotherapy, two or more injections</t>
  </si>
  <si>
    <t>Inhalation bronchial challenge testing</t>
  </si>
  <si>
    <t>Allergy test, intradermal for airborne</t>
  </si>
  <si>
    <t>Nitric oxide expired gas determination</t>
  </si>
  <si>
    <t>Percutaneous allergy skin tests</t>
  </si>
  <si>
    <t xml:space="preserve">Bronchodialtion responsiveness, spirometry pre and post bronchodilator admin. </t>
  </si>
  <si>
    <t xml:space="preserve"> 2022 RVUs</t>
  </si>
  <si>
    <t>Revised 2022 National Payment Amt. (CF of $34.6062)</t>
  </si>
  <si>
    <t xml:space="preserve"> 2023 RVUs</t>
  </si>
  <si>
    <t>Revised Percent Change 2022 to 2023</t>
  </si>
  <si>
    <t xml:space="preserve"> Revised 2023 National Payment Amt. (CF of $ 33.8872)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</si>
</sst>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$-409]* #,##0.00_);_([$$-409]* \(#,##0.00\);_([$$-409]* &quot;-&quot;??_);_(@_)"/>
    <numFmt numFmtId="165" formatCode="0.0%"/>
    <numFmt numFmtId="166" formatCode="&quot;$&quot;#,##0.00"/>
  </numFmts>
  <fonts count="6" x14ac:knownFonts="1">
    <font>
      <sz val="12"/>
      <color theme="1"/>
      <name val="Times New Roman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wrapText="1"/>
    </xf>
    <xf numFmtId="0" fontId="4" fillId="2" borderId="0" xfId="1" applyFont="1" applyFill="1" applyAlignment="1">
      <alignment horizontal="center" wrapText="1"/>
    </xf>
    <xf numFmtId="0" fontId="5" fillId="2" borderId="0" xfId="0" applyFont="1" applyFill="1"/>
    <xf numFmtId="164" fontId="5" fillId="2" borderId="0" xfId="0" applyNumberFormat="1" applyFont="1" applyFill="1" applyAlignment="1">
      <alignment horizontal="center" wrapText="1"/>
    </xf>
    <xf numFmtId="0" fontId="4" fillId="0" borderId="0" xfId="1" quotePrefix="1" applyFont="1" applyAlignment="1">
      <alignment horizontal="center"/>
    </xf>
    <xf numFmtId="0" fontId="4" fillId="0" borderId="0" xfId="1" quotePrefix="1" applyFont="1" applyAlignment="1">
      <alignment wrapText="1"/>
    </xf>
    <xf numFmtId="0" fontId="5" fillId="0" borderId="0" xfId="0" applyFont="1"/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/>
    <xf numFmtId="2" fontId="5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center" wrapText="1"/>
    </xf>
    <xf numFmtId="166" fontId="3" fillId="2" borderId="0" xfId="0" applyNumberFormat="1" applyFont="1" applyFill="1" applyAlignment="1">
      <alignment horizontal="center" wrapText="1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2" borderId="0" xfId="0" applyFill="1"/>
    <xf numFmtId="2" fontId="0" fillId="0" borderId="0" xfId="0" applyNumberFormat="1" applyAlignment="1">
      <alignment horizontal="center"/>
    </xf>
    <xf numFmtId="10" fontId="0" fillId="0" borderId="0" xfId="0" applyNumberFormat="1"/>
    <xf numFmtId="166" fontId="0" fillId="0" borderId="0" xfId="0" applyNumberFormat="1"/>
    <xf numFmtId="0" fontId="3" fillId="0" borderId="0" xfId="0" applyFont="1" applyAlignment="1">
      <alignment wrapText="1"/>
    </xf>
    <xf numFmtId="165" fontId="3" fillId="2" borderId="0" xfId="2" applyNumberFormat="1" applyFont="1" applyFill="1" applyAlignment="1">
      <alignment horizontal="center" wrapText="1"/>
    </xf>
    <xf numFmtId="0" fontId="4" fillId="3" borderId="0" xfId="1" quotePrefix="1" applyFont="1" applyFill="1" applyAlignment="1">
      <alignment horizontal="center"/>
    </xf>
    <xf numFmtId="0" fontId="4" fillId="3" borderId="0" xfId="1" quotePrefix="1" applyFont="1" applyFill="1" applyAlignment="1">
      <alignment wrapText="1"/>
    </xf>
    <xf numFmtId="0" fontId="5" fillId="3" borderId="0" xfId="0" applyFont="1" applyFill="1"/>
    <xf numFmtId="166" fontId="5" fillId="3" borderId="0" xfId="0" applyNumberFormat="1" applyFont="1" applyFill="1" applyAlignment="1">
      <alignment horizontal="right"/>
    </xf>
    <xf numFmtId="2" fontId="5" fillId="3" borderId="0" xfId="0" applyNumberFormat="1" applyFont="1" applyFill="1" applyAlignment="1">
      <alignment horizontal="right"/>
    </xf>
    <xf numFmtId="166" fontId="5" fillId="3" borderId="0" xfId="0" applyNumberFormat="1" applyFont="1" applyFill="1" applyAlignment="1">
      <alignment wrapText="1"/>
    </xf>
    <xf numFmtId="10" fontId="0" fillId="3" borderId="0" xfId="0" applyNumberFormat="1" applyFill="1"/>
    <xf numFmtId="2" fontId="0" fillId="3" borderId="0" xfId="0" applyNumberFormat="1" applyFill="1" applyAlignment="1">
      <alignment horizontal="center"/>
    </xf>
    <xf numFmtId="166" fontId="0" fillId="3" borderId="0" xfId="0" applyNumberForma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164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right" vertical="center"/>
    </xf>
  </cellXfs>
  <cellStyles count="3">
    <cellStyle name="Normal" xfId="0" builtinId="0"/>
    <cellStyle name="Normal_Sheet1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abSelected="1" workbookViewId="0">
      <pane xSplit="4" ySplit="1" topLeftCell="E24" activePane="bottomRight" state="frozen"/>
      <selection pane="topRight" activeCell="E1" sqref="E1"/>
      <selection pane="bottomLeft" activeCell="A2" sqref="A2"/>
      <selection pane="bottomRight" activeCell="A30" sqref="A30:XFD30"/>
    </sheetView>
  </sheetViews>
  <sheetFormatPr defaultRowHeight="15.6" x14ac:dyDescent="0.3"/>
  <cols>
    <col min="2" max="2" width="37.19921875" customWidth="1"/>
    <col min="3" max="3" width="12.3984375" hidden="1" customWidth="1"/>
    <col min="4" max="4" width="12.5" style="1" hidden="1" customWidth="1"/>
    <col min="5" max="5" width="13.3984375" hidden="1" customWidth="1"/>
    <col min="6" max="6" width="15.09765625" style="2" hidden="1" customWidth="1"/>
    <col min="7" max="8" width="13.3984375" customWidth="1"/>
    <col min="9" max="9" width="15.09765625" customWidth="1"/>
  </cols>
  <sheetData>
    <row r="1" spans="1:9" s="21" customFormat="1" ht="66.75" customHeight="1" x14ac:dyDescent="0.3">
      <c r="A1" s="3" t="s">
        <v>30</v>
      </c>
      <c r="B1" s="3" t="s">
        <v>25</v>
      </c>
      <c r="C1" s="4"/>
      <c r="D1" s="5"/>
      <c r="E1" s="17" t="s">
        <v>46</v>
      </c>
      <c r="F1" s="18" t="s">
        <v>47</v>
      </c>
      <c r="G1" s="26" t="s">
        <v>49</v>
      </c>
      <c r="H1" s="17" t="s">
        <v>48</v>
      </c>
      <c r="I1" s="18" t="s">
        <v>50</v>
      </c>
    </row>
    <row r="2" spans="1:9" x14ac:dyDescent="0.3">
      <c r="A2" s="6" t="s">
        <v>0</v>
      </c>
      <c r="B2" s="7" t="s">
        <v>44</v>
      </c>
      <c r="C2" s="8"/>
      <c r="D2" s="9"/>
      <c r="E2" s="16">
        <v>0.12</v>
      </c>
      <c r="F2" s="10">
        <f t="shared" ref="F2:F8" si="0">E2*34.6062</f>
        <v>4.1527440000000002</v>
      </c>
      <c r="G2" s="23">
        <f>(I2-F2)/F2</f>
        <v>-2.0776623841970598E-2</v>
      </c>
      <c r="H2" s="22">
        <v>0.12</v>
      </c>
      <c r="I2" s="24">
        <f t="shared" ref="I2:I39" si="1">H2*33.8872</f>
        <v>4.0664639999999999</v>
      </c>
    </row>
    <row r="3" spans="1:9" ht="26.25" customHeight="1" x14ac:dyDescent="0.3">
      <c r="A3" s="6" t="s">
        <v>1</v>
      </c>
      <c r="B3" s="7" t="s">
        <v>43</v>
      </c>
      <c r="C3" s="8"/>
      <c r="D3" s="9"/>
      <c r="E3" s="16">
        <v>0.56000000000000005</v>
      </c>
      <c r="F3" s="10">
        <f t="shared" si="0"/>
        <v>19.379472000000003</v>
      </c>
      <c r="G3" s="23">
        <f t="shared" ref="G3:G8" si="2">(I3-F3)/F3</f>
        <v>-2.0776623841970595E-2</v>
      </c>
      <c r="H3" s="22">
        <v>0.56000000000000005</v>
      </c>
      <c r="I3" s="24">
        <f t="shared" si="1"/>
        <v>18.976832000000002</v>
      </c>
    </row>
    <row r="4" spans="1:9" ht="33" customHeight="1" x14ac:dyDescent="0.3">
      <c r="A4" s="11">
        <v>95017</v>
      </c>
      <c r="B4" s="12" t="s">
        <v>31</v>
      </c>
      <c r="C4" s="8"/>
      <c r="D4" s="9"/>
      <c r="E4" s="16">
        <v>0.26</v>
      </c>
      <c r="F4" s="10">
        <f t="shared" si="0"/>
        <v>8.9976120000000002</v>
      </c>
      <c r="G4" s="23">
        <f t="shared" si="2"/>
        <v>-2.0776623841970501E-2</v>
      </c>
      <c r="H4" s="22">
        <v>0.26</v>
      </c>
      <c r="I4" s="24">
        <f t="shared" si="1"/>
        <v>8.8106720000000003</v>
      </c>
    </row>
    <row r="5" spans="1:9" ht="34.5" customHeight="1" x14ac:dyDescent="0.3">
      <c r="A5" s="11">
        <v>95018</v>
      </c>
      <c r="B5" s="12" t="s">
        <v>32</v>
      </c>
      <c r="C5" s="8"/>
      <c r="D5" s="9"/>
      <c r="E5" s="16">
        <v>0.61</v>
      </c>
      <c r="F5" s="10">
        <f t="shared" si="0"/>
        <v>21.109781999999999</v>
      </c>
      <c r="G5" s="23">
        <f t="shared" si="2"/>
        <v>-3.6829466074069353E-2</v>
      </c>
      <c r="H5" s="22">
        <v>0.6</v>
      </c>
      <c r="I5" s="24">
        <f t="shared" si="1"/>
        <v>20.332319999999999</v>
      </c>
    </row>
    <row r="6" spans="1:9" ht="25.2" customHeight="1" x14ac:dyDescent="0.3">
      <c r="A6" s="6" t="s">
        <v>2</v>
      </c>
      <c r="B6" s="12" t="s">
        <v>16</v>
      </c>
      <c r="C6" s="8"/>
      <c r="D6" s="9"/>
      <c r="E6" s="16">
        <v>0.25</v>
      </c>
      <c r="F6" s="10">
        <f t="shared" si="0"/>
        <v>8.6515500000000003</v>
      </c>
      <c r="G6" s="23">
        <f t="shared" si="2"/>
        <v>-5.9945558888291756E-2</v>
      </c>
      <c r="H6" s="22">
        <v>0.24</v>
      </c>
      <c r="I6" s="24">
        <f t="shared" si="1"/>
        <v>8.1329279999999997</v>
      </c>
    </row>
    <row r="7" spans="1:9" ht="24.6" customHeight="1" x14ac:dyDescent="0.3">
      <c r="A7" s="6" t="s">
        <v>3</v>
      </c>
      <c r="B7" s="12" t="s">
        <v>42</v>
      </c>
      <c r="C7" s="8"/>
      <c r="D7" s="9"/>
      <c r="E7" s="16">
        <v>0.15</v>
      </c>
      <c r="F7" s="10">
        <f t="shared" si="0"/>
        <v>5.1909299999999998</v>
      </c>
      <c r="G7" s="23">
        <f t="shared" si="2"/>
        <v>-2.0776623841970515E-2</v>
      </c>
      <c r="H7" s="22">
        <v>0.15</v>
      </c>
      <c r="I7" s="24">
        <f t="shared" si="1"/>
        <v>5.0830799999999998</v>
      </c>
    </row>
    <row r="8" spans="1:9" ht="27" customHeight="1" x14ac:dyDescent="0.3">
      <c r="A8" s="6" t="s">
        <v>4</v>
      </c>
      <c r="B8" s="7" t="s">
        <v>41</v>
      </c>
      <c r="C8" s="8"/>
      <c r="D8" s="9"/>
      <c r="E8" s="16">
        <v>1.05</v>
      </c>
      <c r="F8" s="10">
        <f t="shared" si="0"/>
        <v>36.336510000000004</v>
      </c>
      <c r="G8" s="23">
        <f t="shared" si="2"/>
        <v>-3.9428497673552158E-2</v>
      </c>
      <c r="H8" s="22">
        <v>1.03</v>
      </c>
      <c r="I8" s="24">
        <f t="shared" si="1"/>
        <v>34.903815999999999</v>
      </c>
    </row>
    <row r="9" spans="1:9" ht="25.5" customHeight="1" x14ac:dyDescent="0.3">
      <c r="A9" s="6">
        <v>95076</v>
      </c>
      <c r="B9" s="12" t="s">
        <v>17</v>
      </c>
      <c r="C9" s="8"/>
      <c r="D9" s="9"/>
      <c r="E9" s="16">
        <v>3.51</v>
      </c>
      <c r="F9" s="10">
        <f t="shared" ref="F9:F21" si="3">E9*34.6062</f>
        <v>121.46776199999999</v>
      </c>
      <c r="G9" s="23">
        <f t="shared" ref="G9:G21" si="4">(I9-F9)/F9</f>
        <v>4.3316678543892945E-3</v>
      </c>
      <c r="H9" s="22">
        <v>3.6</v>
      </c>
      <c r="I9" s="24">
        <f t="shared" si="1"/>
        <v>121.99392</v>
      </c>
    </row>
    <row r="10" spans="1:9" ht="37.5" customHeight="1" x14ac:dyDescent="0.3">
      <c r="A10" s="6">
        <v>95079</v>
      </c>
      <c r="B10" s="12" t="s">
        <v>33</v>
      </c>
      <c r="C10" s="8"/>
      <c r="D10" s="9"/>
      <c r="E10" s="16">
        <v>2.4700000000000002</v>
      </c>
      <c r="F10" s="10">
        <f t="shared" si="3"/>
        <v>85.477314000000007</v>
      </c>
      <c r="G10" s="23">
        <f t="shared" si="4"/>
        <v>-4.9187554021644661E-3</v>
      </c>
      <c r="H10" s="22">
        <v>2.5099999999999998</v>
      </c>
      <c r="I10" s="24">
        <f t="shared" si="1"/>
        <v>85.056871999999998</v>
      </c>
    </row>
    <row r="11" spans="1:9" ht="22.5" customHeight="1" x14ac:dyDescent="0.3">
      <c r="A11" s="6" t="s">
        <v>5</v>
      </c>
      <c r="B11" s="7" t="s">
        <v>18</v>
      </c>
      <c r="C11" s="8"/>
      <c r="D11" s="9"/>
      <c r="E11" s="16">
        <v>0.28000000000000003</v>
      </c>
      <c r="F11" s="10">
        <f t="shared" si="3"/>
        <v>9.6897360000000017</v>
      </c>
      <c r="G11" s="23">
        <f t="shared" si="4"/>
        <v>4.9167903026459944E-2</v>
      </c>
      <c r="H11" s="22">
        <v>0.3</v>
      </c>
      <c r="I11" s="24">
        <f t="shared" si="1"/>
        <v>10.16616</v>
      </c>
    </row>
    <row r="12" spans="1:9" ht="21" customHeight="1" x14ac:dyDescent="0.3">
      <c r="A12" s="6" t="s">
        <v>6</v>
      </c>
      <c r="B12" s="7" t="s">
        <v>40</v>
      </c>
      <c r="C12" s="8"/>
      <c r="D12" s="9"/>
      <c r="E12" s="16">
        <v>0.34</v>
      </c>
      <c r="F12" s="10">
        <f t="shared" si="3"/>
        <v>11.766108000000001</v>
      </c>
      <c r="G12" s="23">
        <f t="shared" si="4"/>
        <v>8.0240636920890385E-3</v>
      </c>
      <c r="H12" s="22">
        <v>0.35</v>
      </c>
      <c r="I12" s="24">
        <f t="shared" si="1"/>
        <v>11.860519999999999</v>
      </c>
    </row>
    <row r="13" spans="1:9" ht="23.25" customHeight="1" x14ac:dyDescent="0.3">
      <c r="A13" s="6" t="s">
        <v>7</v>
      </c>
      <c r="B13" s="7" t="s">
        <v>19</v>
      </c>
      <c r="C13" s="8"/>
      <c r="D13" s="9"/>
      <c r="E13" s="16">
        <v>0.5</v>
      </c>
      <c r="F13" s="10">
        <f t="shared" si="3"/>
        <v>17.303100000000001</v>
      </c>
      <c r="G13" s="23">
        <f t="shared" si="4"/>
        <v>-2.0776623841970546E-2</v>
      </c>
      <c r="H13" s="22">
        <v>0.5</v>
      </c>
      <c r="I13" s="24">
        <f t="shared" si="1"/>
        <v>16.9436</v>
      </c>
    </row>
    <row r="14" spans="1:9" ht="23.25" customHeight="1" x14ac:dyDescent="0.3">
      <c r="A14" s="6" t="s">
        <v>8</v>
      </c>
      <c r="B14" s="7" t="s">
        <v>20</v>
      </c>
      <c r="C14" s="8"/>
      <c r="D14" s="9"/>
      <c r="E14" s="16">
        <v>1.02</v>
      </c>
      <c r="F14" s="10">
        <f t="shared" si="3"/>
        <v>35.298324000000001</v>
      </c>
      <c r="G14" s="23">
        <f t="shared" si="4"/>
        <v>-4.9577311376030289E-2</v>
      </c>
      <c r="H14" s="22">
        <v>0.99</v>
      </c>
      <c r="I14" s="24">
        <f t="shared" si="1"/>
        <v>33.548327999999998</v>
      </c>
    </row>
    <row r="15" spans="1:9" ht="26.25" customHeight="1" x14ac:dyDescent="0.3">
      <c r="A15" s="6" t="s">
        <v>9</v>
      </c>
      <c r="B15" s="7" t="s">
        <v>21</v>
      </c>
      <c r="C15" s="8"/>
      <c r="D15" s="9"/>
      <c r="E15" s="16">
        <v>1.87</v>
      </c>
      <c r="F15" s="10">
        <f t="shared" si="3"/>
        <v>64.713594000000001</v>
      </c>
      <c r="G15" s="23">
        <f t="shared" si="4"/>
        <v>-4.6959067054751974E-2</v>
      </c>
      <c r="H15" s="22">
        <v>1.82</v>
      </c>
      <c r="I15" s="24">
        <f t="shared" si="1"/>
        <v>61.674704000000006</v>
      </c>
    </row>
    <row r="16" spans="1:9" ht="24.75" customHeight="1" x14ac:dyDescent="0.3">
      <c r="A16" s="6" t="s">
        <v>10</v>
      </c>
      <c r="B16" s="7" t="s">
        <v>22</v>
      </c>
      <c r="C16" s="8"/>
      <c r="D16" s="9"/>
      <c r="E16" s="16">
        <v>1.8</v>
      </c>
      <c r="F16" s="10">
        <f t="shared" si="3"/>
        <v>62.291160000000005</v>
      </c>
      <c r="G16" s="23">
        <f t="shared" si="4"/>
        <v>-4.2537143312149021E-2</v>
      </c>
      <c r="H16" s="22">
        <v>1.76</v>
      </c>
      <c r="I16" s="24">
        <f t="shared" si="1"/>
        <v>59.641472</v>
      </c>
    </row>
    <row r="17" spans="1:9" ht="26.25" customHeight="1" x14ac:dyDescent="0.3">
      <c r="A17" s="6" t="s">
        <v>11</v>
      </c>
      <c r="B17" s="7" t="s">
        <v>23</v>
      </c>
      <c r="C17" s="8"/>
      <c r="D17" s="9"/>
      <c r="E17" s="16">
        <v>2.67</v>
      </c>
      <c r="F17" s="10">
        <f t="shared" si="3"/>
        <v>92.398554000000004</v>
      </c>
      <c r="G17" s="23">
        <f t="shared" si="4"/>
        <v>-4.6449146812405681E-2</v>
      </c>
      <c r="H17" s="22">
        <v>2.6</v>
      </c>
      <c r="I17" s="24">
        <f t="shared" si="1"/>
        <v>88.10672000000001</v>
      </c>
    </row>
    <row r="18" spans="1:9" ht="21" customHeight="1" x14ac:dyDescent="0.3">
      <c r="A18" s="6" t="s">
        <v>12</v>
      </c>
      <c r="B18" s="7" t="s">
        <v>24</v>
      </c>
      <c r="C18" s="8"/>
      <c r="D18" s="9"/>
      <c r="E18" s="16">
        <v>3.55</v>
      </c>
      <c r="F18" s="10">
        <f t="shared" si="3"/>
        <v>122.85200999999999</v>
      </c>
      <c r="G18" s="23">
        <f t="shared" si="4"/>
        <v>-5.1118756624331949E-2</v>
      </c>
      <c r="H18" s="22">
        <v>3.44</v>
      </c>
      <c r="I18" s="24">
        <f t="shared" si="1"/>
        <v>116.571968</v>
      </c>
    </row>
    <row r="19" spans="1:9" ht="69.75" customHeight="1" x14ac:dyDescent="0.3">
      <c r="A19" s="6" t="s">
        <v>13</v>
      </c>
      <c r="B19" s="7" t="s">
        <v>39</v>
      </c>
      <c r="C19" s="8"/>
      <c r="D19" s="9"/>
      <c r="E19" s="16">
        <v>0.46</v>
      </c>
      <c r="F19" s="10">
        <f t="shared" si="3"/>
        <v>15.918852000000001</v>
      </c>
      <c r="G19" s="23">
        <f t="shared" si="4"/>
        <v>-4.2064088541058156E-2</v>
      </c>
      <c r="H19" s="22">
        <v>0.45</v>
      </c>
      <c r="I19" s="24">
        <f t="shared" si="1"/>
        <v>15.24924</v>
      </c>
    </row>
    <row r="20" spans="1:9" ht="36" customHeight="1" x14ac:dyDescent="0.3">
      <c r="A20" s="6" t="s">
        <v>14</v>
      </c>
      <c r="B20" s="7" t="s">
        <v>38</v>
      </c>
      <c r="C20" s="8"/>
      <c r="D20" s="9"/>
      <c r="E20" s="16">
        <v>0.34</v>
      </c>
      <c r="F20" s="10">
        <f t="shared" si="3"/>
        <v>11.766108000000001</v>
      </c>
      <c r="G20" s="23">
        <f t="shared" si="4"/>
        <v>-2.0776623841970522E-2</v>
      </c>
      <c r="H20" s="22">
        <v>0.34</v>
      </c>
      <c r="I20" s="24">
        <f t="shared" si="1"/>
        <v>11.521648000000001</v>
      </c>
    </row>
    <row r="21" spans="1:9" ht="25.2" customHeight="1" x14ac:dyDescent="0.3">
      <c r="A21" s="6" t="s">
        <v>15</v>
      </c>
      <c r="B21" s="7" t="s">
        <v>37</v>
      </c>
      <c r="C21" s="8"/>
      <c r="D21" s="9"/>
      <c r="E21" s="16">
        <v>3.99</v>
      </c>
      <c r="F21" s="10">
        <f t="shared" si="3"/>
        <v>138.07873800000002</v>
      </c>
      <c r="G21" s="23">
        <f t="shared" si="4"/>
        <v>-1.1430724403058219E-3</v>
      </c>
      <c r="H21" s="22">
        <v>4.07</v>
      </c>
      <c r="I21" s="24">
        <f t="shared" si="1"/>
        <v>137.92090400000001</v>
      </c>
    </row>
    <row r="22" spans="1:9" s="36" customFormat="1" ht="17.399999999999999" customHeight="1" x14ac:dyDescent="0.3">
      <c r="A22" s="27"/>
      <c r="B22" s="28"/>
      <c r="C22" s="29"/>
      <c r="D22" s="30"/>
      <c r="E22" s="31"/>
      <c r="F22" s="32"/>
      <c r="G22" s="33"/>
      <c r="H22" s="34"/>
      <c r="I22" s="35"/>
    </row>
    <row r="23" spans="1:9" ht="62.4" x14ac:dyDescent="0.3">
      <c r="A23" s="13">
        <v>94010</v>
      </c>
      <c r="B23" s="12" t="s">
        <v>36</v>
      </c>
      <c r="C23" s="8"/>
      <c r="D23" s="9"/>
      <c r="E23" s="16">
        <v>0.79</v>
      </c>
      <c r="F23" s="10">
        <f t="shared" ref="F23:F29" si="5">E23*34.6062</f>
        <v>27.338898000000004</v>
      </c>
      <c r="G23" s="23">
        <f t="shared" ref="G23:G29" si="6">(I23-F23)/F23</f>
        <v>-8.3813912323752945E-3</v>
      </c>
      <c r="H23" s="22">
        <v>0.8</v>
      </c>
      <c r="I23" s="24">
        <f t="shared" si="1"/>
        <v>27.109760000000001</v>
      </c>
    </row>
    <row r="24" spans="1:9" ht="84" customHeight="1" x14ac:dyDescent="0.3">
      <c r="A24" s="13">
        <v>94014</v>
      </c>
      <c r="B24" s="25" t="s">
        <v>35</v>
      </c>
      <c r="C24" s="8"/>
      <c r="D24" s="9"/>
      <c r="E24" s="16">
        <v>1.62</v>
      </c>
      <c r="F24" s="10">
        <f t="shared" si="5"/>
        <v>56.062044000000007</v>
      </c>
      <c r="G24" s="23">
        <f t="shared" si="6"/>
        <v>-8.687446358538237E-3</v>
      </c>
      <c r="H24" s="22">
        <v>1.64</v>
      </c>
      <c r="I24" s="24">
        <f t="shared" si="1"/>
        <v>55.575007999999997</v>
      </c>
    </row>
    <row r="25" spans="1:9" ht="40.5" customHeight="1" x14ac:dyDescent="0.3">
      <c r="A25" s="13">
        <v>94060</v>
      </c>
      <c r="B25" s="25" t="s">
        <v>45</v>
      </c>
      <c r="C25" s="8"/>
      <c r="D25" s="9"/>
      <c r="E25" s="20">
        <v>1.1499999999999999</v>
      </c>
      <c r="F25" s="10">
        <f t="shared" si="5"/>
        <v>39.797129999999996</v>
      </c>
      <c r="G25" s="23">
        <f t="shared" si="6"/>
        <v>-2.0776623841970526E-2</v>
      </c>
      <c r="H25" s="22">
        <v>1.1499999999999999</v>
      </c>
      <c r="I25" s="24">
        <f t="shared" si="1"/>
        <v>38.970279999999995</v>
      </c>
    </row>
    <row r="26" spans="1:9" ht="55.5" customHeight="1" x14ac:dyDescent="0.3">
      <c r="A26" s="13">
        <v>94070</v>
      </c>
      <c r="B26" s="25" t="s">
        <v>34</v>
      </c>
      <c r="C26" s="8"/>
      <c r="D26" s="9"/>
      <c r="E26" s="16">
        <v>1.82</v>
      </c>
      <c r="F26" s="10">
        <f t="shared" si="5"/>
        <v>62.983284000000005</v>
      </c>
      <c r="G26" s="23">
        <f t="shared" si="6"/>
        <v>-2.0776623841970498E-2</v>
      </c>
      <c r="H26" s="22">
        <v>1.82</v>
      </c>
      <c r="I26" s="24">
        <f t="shared" si="1"/>
        <v>61.674704000000006</v>
      </c>
    </row>
    <row r="27" spans="1:9" s="36" customFormat="1" ht="17.399999999999999" customHeight="1" x14ac:dyDescent="0.3">
      <c r="A27" s="37"/>
      <c r="B27" s="38"/>
      <c r="C27" s="29"/>
      <c r="D27" s="30"/>
      <c r="E27" s="31"/>
      <c r="F27" s="32"/>
      <c r="G27" s="33"/>
      <c r="H27" s="34"/>
      <c r="I27" s="35"/>
    </row>
    <row r="28" spans="1:9" x14ac:dyDescent="0.3">
      <c r="A28" s="13">
        <v>96401</v>
      </c>
      <c r="B28" s="25" t="s">
        <v>26</v>
      </c>
      <c r="C28" s="8"/>
      <c r="D28" s="14"/>
      <c r="E28" s="19">
        <v>2.25</v>
      </c>
      <c r="F28" s="10">
        <f t="shared" si="5"/>
        <v>77.863950000000003</v>
      </c>
      <c r="G28" s="23">
        <f t="shared" si="6"/>
        <v>-5.5593454994256046E-2</v>
      </c>
      <c r="H28" s="22">
        <v>2.17</v>
      </c>
      <c r="I28" s="24">
        <f t="shared" si="1"/>
        <v>73.535223999999999</v>
      </c>
    </row>
    <row r="29" spans="1:9" x14ac:dyDescent="0.3">
      <c r="A29" s="13">
        <v>96372</v>
      </c>
      <c r="B29" s="25" t="s">
        <v>27</v>
      </c>
      <c r="C29" s="8"/>
      <c r="D29" s="14"/>
      <c r="E29" s="19">
        <v>0.42</v>
      </c>
      <c r="F29" s="10">
        <f t="shared" si="5"/>
        <v>14.534604</v>
      </c>
      <c r="G29" s="23">
        <f t="shared" si="6"/>
        <v>-2.0776623841970539E-2</v>
      </c>
      <c r="H29" s="22">
        <v>0.42</v>
      </c>
      <c r="I29" s="24">
        <f t="shared" si="1"/>
        <v>14.232623999999999</v>
      </c>
    </row>
    <row r="30" spans="1:9" s="36" customFormat="1" x14ac:dyDescent="0.3">
      <c r="A30" s="37"/>
      <c r="B30" s="38"/>
      <c r="C30" s="29"/>
      <c r="D30" s="39"/>
      <c r="E30" s="40"/>
      <c r="F30" s="32"/>
      <c r="G30" s="33"/>
      <c r="H30" s="34"/>
      <c r="I30" s="35"/>
    </row>
    <row r="31" spans="1:9" x14ac:dyDescent="0.3">
      <c r="A31" s="13">
        <v>99202</v>
      </c>
      <c r="B31" s="15" t="s">
        <v>28</v>
      </c>
      <c r="C31" s="8"/>
      <c r="D31" s="14"/>
      <c r="E31" s="20">
        <v>2.14</v>
      </c>
      <c r="F31" s="10">
        <f t="shared" ref="F31:F39" si="7">E31*34.6062</f>
        <v>74.057268000000008</v>
      </c>
      <c r="G31" s="23">
        <f t="shared" ref="G31:G39" si="8">(I31-F31)/F31</f>
        <v>-1.6200813673007925E-2</v>
      </c>
      <c r="H31" s="22">
        <v>2.15</v>
      </c>
      <c r="I31" s="24">
        <f t="shared" si="1"/>
        <v>72.857479999999995</v>
      </c>
    </row>
    <row r="32" spans="1:9" x14ac:dyDescent="0.3">
      <c r="A32" s="13">
        <v>99203</v>
      </c>
      <c r="B32" s="15" t="s">
        <v>28</v>
      </c>
      <c r="C32" s="8"/>
      <c r="D32" s="14"/>
      <c r="E32" s="20">
        <v>3.29</v>
      </c>
      <c r="F32" s="10">
        <f t="shared" si="7"/>
        <v>113.854398</v>
      </c>
      <c r="G32" s="23">
        <f t="shared" si="8"/>
        <v>-8.87117246011003E-3</v>
      </c>
      <c r="H32" s="22">
        <v>3.33</v>
      </c>
      <c r="I32" s="24">
        <f t="shared" si="1"/>
        <v>112.844376</v>
      </c>
    </row>
    <row r="33" spans="1:9" x14ac:dyDescent="0.3">
      <c r="A33" s="13">
        <v>99204</v>
      </c>
      <c r="B33" s="15" t="s">
        <v>28</v>
      </c>
      <c r="C33" s="8"/>
      <c r="D33" s="14"/>
      <c r="E33" s="20">
        <v>4.9000000000000004</v>
      </c>
      <c r="F33" s="10">
        <f t="shared" si="7"/>
        <v>169.57038000000003</v>
      </c>
      <c r="G33" s="23">
        <f t="shared" si="8"/>
        <v>-1.2782963628435694E-2</v>
      </c>
      <c r="H33" s="22">
        <v>4.9400000000000004</v>
      </c>
      <c r="I33" s="24">
        <f t="shared" si="1"/>
        <v>167.40276800000001</v>
      </c>
    </row>
    <row r="34" spans="1:9" x14ac:dyDescent="0.3">
      <c r="A34" s="13">
        <v>99205</v>
      </c>
      <c r="B34" s="15" t="s">
        <v>28</v>
      </c>
      <c r="C34" s="8"/>
      <c r="D34" s="14"/>
      <c r="E34" s="20">
        <v>6.48</v>
      </c>
      <c r="F34" s="10">
        <f t="shared" si="7"/>
        <v>224.24817600000003</v>
      </c>
      <c r="G34" s="23">
        <f t="shared" si="8"/>
        <v>-1.4732035100254504E-2</v>
      </c>
      <c r="H34" s="22">
        <v>6.52</v>
      </c>
      <c r="I34" s="24">
        <f t="shared" si="1"/>
        <v>220.94454399999998</v>
      </c>
    </row>
    <row r="35" spans="1:9" x14ac:dyDescent="0.3">
      <c r="A35" s="13">
        <v>99211</v>
      </c>
      <c r="B35" s="15" t="s">
        <v>29</v>
      </c>
      <c r="C35" s="8"/>
      <c r="D35" s="14"/>
      <c r="E35" s="20">
        <v>0.68</v>
      </c>
      <c r="F35" s="10">
        <f t="shared" si="7"/>
        <v>23.532216000000002</v>
      </c>
      <c r="G35" s="23">
        <f t="shared" si="8"/>
        <v>-6.3762800749408927E-3</v>
      </c>
      <c r="H35" s="22">
        <v>0.69</v>
      </c>
      <c r="I35" s="24">
        <f t="shared" si="1"/>
        <v>23.382167999999997</v>
      </c>
    </row>
    <row r="36" spans="1:9" x14ac:dyDescent="0.3">
      <c r="A36" s="13">
        <v>99212</v>
      </c>
      <c r="B36" s="15" t="s">
        <v>29</v>
      </c>
      <c r="C36" s="8"/>
      <c r="D36" s="14"/>
      <c r="E36" s="20">
        <v>1.66</v>
      </c>
      <c r="F36" s="10">
        <f t="shared" si="7"/>
        <v>57.446292</v>
      </c>
      <c r="G36" s="23">
        <f t="shared" si="8"/>
        <v>-8.9787518400665737E-3</v>
      </c>
      <c r="H36" s="22">
        <v>1.68</v>
      </c>
      <c r="I36" s="24">
        <f t="shared" si="1"/>
        <v>56.930495999999998</v>
      </c>
    </row>
    <row r="37" spans="1:9" x14ac:dyDescent="0.3">
      <c r="A37" s="13">
        <v>99213</v>
      </c>
      <c r="B37" s="15" t="s">
        <v>29</v>
      </c>
      <c r="C37" s="8"/>
      <c r="D37" s="14"/>
      <c r="E37" s="20">
        <v>2.66</v>
      </c>
      <c r="F37" s="10">
        <f t="shared" si="7"/>
        <v>92.052492000000015</v>
      </c>
      <c r="G37" s="23">
        <f t="shared" si="8"/>
        <v>-1.3414042066346261E-2</v>
      </c>
      <c r="H37" s="22">
        <v>2.68</v>
      </c>
      <c r="I37" s="24">
        <f t="shared" si="1"/>
        <v>90.817696000000012</v>
      </c>
    </row>
    <row r="38" spans="1:9" x14ac:dyDescent="0.3">
      <c r="A38" s="13">
        <v>99214</v>
      </c>
      <c r="B38" s="15" t="s">
        <v>29</v>
      </c>
      <c r="C38" s="8"/>
      <c r="D38" s="14"/>
      <c r="E38" s="20">
        <v>3.75</v>
      </c>
      <c r="F38" s="10">
        <f t="shared" si="7"/>
        <v>129.77325000000002</v>
      </c>
      <c r="G38" s="23">
        <f t="shared" si="8"/>
        <v>-1.0331574496284959E-2</v>
      </c>
      <c r="H38" s="22">
        <v>3.79</v>
      </c>
      <c r="I38" s="24">
        <f t="shared" si="1"/>
        <v>128.43248800000001</v>
      </c>
    </row>
    <row r="39" spans="1:9" x14ac:dyDescent="0.3">
      <c r="A39" s="13">
        <v>99215</v>
      </c>
      <c r="B39" s="15" t="s">
        <v>29</v>
      </c>
      <c r="C39" s="8"/>
      <c r="D39" s="14"/>
      <c r="E39" s="20">
        <v>5.29</v>
      </c>
      <c r="F39" s="10">
        <f t="shared" si="7"/>
        <v>183.06679800000001</v>
      </c>
      <c r="G39" s="23">
        <f t="shared" si="8"/>
        <v>-1.7074456068216295E-2</v>
      </c>
      <c r="H39" s="22">
        <v>5.31</v>
      </c>
      <c r="I39" s="24">
        <f t="shared" si="1"/>
        <v>179.94103199999998</v>
      </c>
    </row>
  </sheetData>
  <pageMargins left="0.7" right="0.7" top="0.75" bottom="0.75" header="0.3" footer="0.3"/>
  <pageSetup orientation="portrait" r:id="rId1"/>
  <headerFooter>
    <oddFooter>&amp;L&amp;8{D0860847.XLSX / 1 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v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D0860847.XLSX / 1 /font=8</dc:subject>
  <dc:creator>Rebecca Burke</dc:creator>
  <cp:lastModifiedBy>Sue Grupe</cp:lastModifiedBy>
  <dcterms:created xsi:type="dcterms:W3CDTF">2019-07-23T15:31:04Z</dcterms:created>
  <dcterms:modified xsi:type="dcterms:W3CDTF">2023-01-06T17:59:27Z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serDate">
    <vt:lpwstr>11/4/2019 2:41:09 PM</vt:lpwstr>
  </property>
</Properties>
</file>