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grupe\Dropbox (EXAI)\acaai\Advocacy Council\2022\Newsletters\9-Sept\2023 MFS\"/>
    </mc:Choice>
  </mc:AlternateContent>
  <xr:revisionPtr revIDLastSave="0" documentId="13_ncr:1_{E8823AF2-9DA1-4890-8541-9AD1E3678D81}" xr6:coauthVersionLast="47" xr6:coauthVersionMax="47" xr10:uidLastSave="{00000000-0000-0000-0000-000000000000}"/>
  <bookViews>
    <workbookView xWindow="1512" yWindow="348" windowWidth="18012" windowHeight="11556" xr2:uid="{00000000-000D-0000-FFFF-FFFF00000000}"/>
  </bookViews>
  <sheets>
    <sheet name="2022 v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2" l="1"/>
  <c r="I41" i="2"/>
  <c r="I40" i="2"/>
  <c r="I39" i="2"/>
  <c r="I38" i="2"/>
  <c r="I37" i="2"/>
  <c r="I36" i="2"/>
  <c r="I35" i="2"/>
  <c r="I34" i="2"/>
  <c r="I32" i="2"/>
  <c r="I31" i="2"/>
  <c r="I29" i="2"/>
  <c r="I28" i="2"/>
  <c r="I27" i="2"/>
  <c r="I23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3" i="2"/>
  <c r="I4" i="2"/>
  <c r="I5" i="2"/>
  <c r="I6" i="2"/>
  <c r="I7" i="2"/>
  <c r="I8" i="2"/>
  <c r="I2" i="2"/>
  <c r="F42" i="2"/>
  <c r="F41" i="2"/>
  <c r="F40" i="2"/>
  <c r="F39" i="2"/>
  <c r="F38" i="2"/>
  <c r="F37" i="2"/>
  <c r="F36" i="2"/>
  <c r="F35" i="2"/>
  <c r="F34" i="2"/>
  <c r="F32" i="2"/>
  <c r="F31" i="2"/>
  <c r="F29" i="2"/>
  <c r="F28" i="2"/>
  <c r="F27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31" i="2" l="1"/>
  <c r="G23" i="2"/>
  <c r="G11" i="2"/>
  <c r="G17" i="2"/>
  <c r="G37" i="2"/>
  <c r="G2" i="2"/>
  <c r="G38" i="2"/>
  <c r="G4" i="2"/>
  <c r="G13" i="2"/>
  <c r="G19" i="2"/>
  <c r="G29" i="2"/>
  <c r="G3" i="2"/>
  <c r="G14" i="2"/>
  <c r="G20" i="2"/>
  <c r="G8" i="2"/>
  <c r="G15" i="2"/>
  <c r="G21" i="2"/>
  <c r="G39" i="2"/>
  <c r="G7" i="2"/>
  <c r="G10" i="2"/>
  <c r="G34" i="2"/>
  <c r="G40" i="2"/>
  <c r="G6" i="2"/>
  <c r="G27" i="2"/>
  <c r="G35" i="2"/>
  <c r="G41" i="2"/>
  <c r="G5" i="2"/>
  <c r="G12" i="2"/>
  <c r="G18" i="2"/>
  <c r="G28" i="2"/>
  <c r="G36" i="2"/>
  <c r="G42" i="2"/>
  <c r="G9" i="2"/>
  <c r="G16" i="2"/>
  <c r="G32" i="2"/>
</calcChain>
</file>

<file path=xl/sharedStrings.xml><?xml version="1.0" encoding="utf-8"?>
<sst xmlns="http://schemas.openxmlformats.org/spreadsheetml/2006/main" count="67" uniqueCount="55">
  <si>
    <t>95004</t>
  </si>
  <si>
    <t>95012</t>
  </si>
  <si>
    <t>95024</t>
  </si>
  <si>
    <t>95027</t>
  </si>
  <si>
    <t>95070</t>
  </si>
  <si>
    <t>95115</t>
  </si>
  <si>
    <t>95117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</si>
  <si>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</si>
  <si>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</si>
  <si>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</si>
  <si>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</si>
  <si>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</si>
  <si>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</si>
  <si>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</si>
  <si>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</si>
  <si>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</si>
  <si>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 xml:space="preserve"> Allergy test, intradermal</t>
  </si>
  <si>
    <t>Ingestion challenge test; first 120 minutes</t>
  </si>
  <si>
    <t>Immunotherapy, one injection</t>
  </si>
  <si>
    <t>Antigen therapy services (single dose vial)</t>
  </si>
  <si>
    <t>Antigen therapy services (1 venom)</t>
  </si>
  <si>
    <t>Antigen therapy services (2 venoms)</t>
  </si>
  <si>
    <t>Antigen therapy services (3 venoms)</t>
  </si>
  <si>
    <t>Antigen therapy services (4 venoms)</t>
  </si>
  <si>
    <t>Antigen therapy services (5 venoms)</t>
  </si>
  <si>
    <t>Description</t>
  </si>
  <si>
    <t xml:space="preserve">Anti-neoplastic injection </t>
  </si>
  <si>
    <t>Therapeutic injection</t>
  </si>
  <si>
    <t>Office/outpatient visit new</t>
  </si>
  <si>
    <t>Office/outpatient visit est</t>
  </si>
  <si>
    <t>CPT Code</t>
  </si>
  <si>
    <t>NA</t>
  </si>
  <si>
    <t>Venom testing; percutaneous and intradermal</t>
  </si>
  <si>
    <t>Drug/biological testing; percutaneous and intradermal</t>
  </si>
  <si>
    <t>Ingestion challenge test; each additional hour</t>
  </si>
  <si>
    <t xml:space="preserve">Bronchospasm provocation eval. multiple spirometric determinations, with administered agents </t>
  </si>
  <si>
    <t xml:space="preserve">Patient-initiated spirometric recording per 30-day; includes education, transmission of spirometric tracing, data capture, analysis of transmitted data, periodic recalibration and review and interpretation </t>
  </si>
  <si>
    <t>Measurement of lung volumes (FRC, FVC, ERV) through 2 years of age</t>
  </si>
  <si>
    <t>Measurement of spirometric forced expiratory flows, before and after bronchodilator, through 2 years of age</t>
  </si>
  <si>
    <t>Measurement of spirometric forced expiratory flows through 2 years of age</t>
  </si>
  <si>
    <t>Spirometry, including graphic record, total and timed vital capacity, expiratory flow rate measurement(s), with or without maximal voluntary ventilation</t>
  </si>
  <si>
    <t>Rapid desensitization procedure, each hour</t>
  </si>
  <si>
    <t>Whole body extract of biting insect or other arthropod (specify number of doses)</t>
  </si>
  <si>
    <t>Professional services for the supervision of preparation and provision of antigens for allergen immunotherapy; single or multiple antigens (specify number of doses)</t>
  </si>
  <si>
    <t>Immunotherapy, two or more injections</t>
  </si>
  <si>
    <t>Inhalation bronchial challenge testing</t>
  </si>
  <si>
    <t>Allergy test, intradermal for airborne</t>
  </si>
  <si>
    <t>Nitric oxide expired gas determination</t>
  </si>
  <si>
    <t>Percutaneous allergy skin tests</t>
  </si>
  <si>
    <t xml:space="preserve">Bronchodialtion responsiveness, spirometry pre and post bronchodilator admin. </t>
  </si>
  <si>
    <t xml:space="preserve"> 2022 RVUs</t>
  </si>
  <si>
    <t>Revised 2022 National Payment Amt. (CF of $34.6062)</t>
  </si>
  <si>
    <t xml:space="preserve"> 2023 RVUs</t>
  </si>
  <si>
    <t>Revised Percent Change 2022 to 2023</t>
  </si>
  <si>
    <r>
      <rPr>
        <b/>
        <i/>
        <sz val="12"/>
        <color theme="0"/>
        <rFont val="Times New Roman"/>
        <family val="1"/>
      </rPr>
      <t>Proposed</t>
    </r>
    <r>
      <rPr>
        <b/>
        <sz val="12"/>
        <color theme="1"/>
        <rFont val="Times New Roman"/>
        <family val="1"/>
      </rPr>
      <t xml:space="preserve"> 2023 National Payment Amt. (CF of $33.0775)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</si>
</sst>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$-409]* #,##0.00_);_([$$-409]* \(#,##0.00\);_([$$-409]* &quot;-&quot;??_);_(@_)"/>
    <numFmt numFmtId="165" formatCode="0.0%"/>
    <numFmt numFmtId="166" formatCode="&quot;$&quot;#,##0.00"/>
  </numFmts>
  <fonts count="9" x14ac:knownFonts="1">
    <font>
      <sz val="12"/>
      <color theme="1"/>
      <name val="Times New Roman"/>
      <family val="2"/>
    </font>
    <font>
      <sz val="10"/>
      <name val="MS Sans Serif"/>
      <family val="2"/>
    </font>
    <font>
      <sz val="12"/>
      <color theme="1"/>
      <name val="Times New Roman"/>
      <family val="2"/>
    </font>
    <font>
      <sz val="12"/>
      <color theme="9"/>
      <name val="Times New Roman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9"/>
      <name val="Times New Roman"/>
      <family val="1"/>
    </font>
    <font>
      <b/>
      <i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 applyAlignment="1">
      <alignment horizontal="center"/>
    </xf>
    <xf numFmtId="0" fontId="3" fillId="3" borderId="0" xfId="0" applyFont="1" applyFill="1"/>
    <xf numFmtId="166" fontId="0" fillId="0" borderId="0" xfId="0" applyNumberFormat="1" applyAlignment="1">
      <alignment wrapText="1"/>
    </xf>
    <xf numFmtId="0" fontId="0" fillId="3" borderId="0" xfId="0" applyFill="1"/>
    <xf numFmtId="0" fontId="5" fillId="2" borderId="0" xfId="1" applyFont="1" applyFill="1" applyAlignment="1">
      <alignment horizontal="center" wrapText="1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 wrapText="1"/>
    </xf>
    <xf numFmtId="0" fontId="5" fillId="0" borderId="0" xfId="1" quotePrefix="1" applyFont="1" applyAlignment="1">
      <alignment horizontal="center"/>
    </xf>
    <xf numFmtId="0" fontId="5" fillId="0" borderId="0" xfId="1" quotePrefix="1" applyFont="1" applyAlignment="1">
      <alignment wrapText="1"/>
    </xf>
    <xf numFmtId="0" fontId="6" fillId="0" borderId="0" xfId="0" applyFont="1"/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5" fillId="3" borderId="0" xfId="1" quotePrefix="1" applyFont="1" applyFill="1" applyAlignment="1">
      <alignment horizontal="center"/>
    </xf>
    <xf numFmtId="0" fontId="5" fillId="3" borderId="0" xfId="1" quotePrefix="1" applyFont="1" applyFill="1" applyAlignment="1">
      <alignment wrapText="1"/>
    </xf>
    <xf numFmtId="0" fontId="6" fillId="3" borderId="0" xfId="0" applyFont="1" applyFill="1"/>
    <xf numFmtId="166" fontId="6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3" borderId="0" xfId="0" applyFont="1" applyFill="1"/>
    <xf numFmtId="164" fontId="7" fillId="3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164" fontId="6" fillId="3" borderId="0" xfId="0" applyNumberFormat="1" applyFont="1" applyFill="1" applyAlignment="1">
      <alignment horizontal="center"/>
    </xf>
    <xf numFmtId="0" fontId="4" fillId="0" borderId="0" xfId="0" applyFont="1"/>
    <xf numFmtId="2" fontId="6" fillId="3" borderId="0" xfId="0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/>
    </xf>
    <xf numFmtId="165" fontId="4" fillId="2" borderId="0" xfId="2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6" fontId="4" fillId="2" borderId="0" xfId="0" applyNumberFormat="1" applyFont="1" applyFill="1" applyAlignment="1">
      <alignment horizontal="center" wrapText="1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0" fillId="2" borderId="0" xfId="0" applyFill="1"/>
    <xf numFmtId="2" fontId="0" fillId="0" borderId="0" xfId="0" applyNumberFormat="1" applyAlignment="1">
      <alignment horizontal="center"/>
    </xf>
    <xf numFmtId="10" fontId="0" fillId="0" borderId="0" xfId="0" applyNumberFormat="1"/>
    <xf numFmtId="166" fontId="0" fillId="0" borderId="0" xfId="0" applyNumberFormat="1"/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workbookViewId="0">
      <pane xSplit="4" ySplit="1" topLeftCell="F2" activePane="bottomRight" state="frozen"/>
      <selection pane="topRight" activeCell="E1" sqref="E1"/>
      <selection pane="bottomLeft" activeCell="A2" sqref="A2"/>
      <selection pane="bottomRight" activeCell="I1" sqref="I1"/>
    </sheetView>
  </sheetViews>
  <sheetFormatPr defaultRowHeight="15.6" x14ac:dyDescent="0.3"/>
  <cols>
    <col min="2" max="2" width="37.19921875" customWidth="1"/>
    <col min="3" max="3" width="12.3984375" hidden="1" customWidth="1"/>
    <col min="4" max="4" width="12.5" style="1" hidden="1" customWidth="1"/>
    <col min="5" max="5" width="13.3984375" customWidth="1"/>
    <col min="6" max="6" width="15.09765625" style="3" customWidth="1"/>
    <col min="7" max="8" width="13.3984375" customWidth="1"/>
    <col min="9" max="9" width="15.09765625" customWidth="1"/>
  </cols>
  <sheetData>
    <row r="1" spans="1:9" s="37" customFormat="1" ht="66.75" customHeight="1" x14ac:dyDescent="0.3">
      <c r="A1" s="5" t="s">
        <v>30</v>
      </c>
      <c r="B1" s="5" t="s">
        <v>25</v>
      </c>
      <c r="C1" s="6"/>
      <c r="D1" s="7"/>
      <c r="E1" s="33" t="s">
        <v>50</v>
      </c>
      <c r="F1" s="34" t="s">
        <v>51</v>
      </c>
      <c r="G1" s="32" t="s">
        <v>53</v>
      </c>
      <c r="H1" s="33" t="s">
        <v>52</v>
      </c>
      <c r="I1" s="34" t="s">
        <v>54</v>
      </c>
    </row>
    <row r="2" spans="1:9" x14ac:dyDescent="0.3">
      <c r="A2" s="8" t="s">
        <v>0</v>
      </c>
      <c r="B2" s="9" t="s">
        <v>48</v>
      </c>
      <c r="C2" s="10"/>
      <c r="D2" s="11"/>
      <c r="E2" s="31">
        <v>0.12</v>
      </c>
      <c r="F2" s="12">
        <f t="shared" ref="F2:F8" si="0">E2*34.6062</f>
        <v>4.1527440000000002</v>
      </c>
      <c r="G2" s="39">
        <f t="shared" ref="G2:G8" si="1">(I2-F2)/F2</f>
        <v>-4.4174165322976841E-2</v>
      </c>
      <c r="H2" s="38">
        <v>0.12</v>
      </c>
      <c r="I2" s="40">
        <f>H2*33.0775</f>
        <v>3.9693000000000001</v>
      </c>
    </row>
    <row r="3" spans="1:9" ht="26.25" customHeight="1" x14ac:dyDescent="0.3">
      <c r="A3" s="8" t="s">
        <v>1</v>
      </c>
      <c r="B3" s="9" t="s">
        <v>47</v>
      </c>
      <c r="C3" s="10"/>
      <c r="D3" s="11"/>
      <c r="E3" s="31">
        <v>0.56000000000000005</v>
      </c>
      <c r="F3" s="12">
        <f t="shared" si="0"/>
        <v>19.379472000000003</v>
      </c>
      <c r="G3" s="39">
        <f t="shared" si="1"/>
        <v>-4.4174165322976855E-2</v>
      </c>
      <c r="H3" s="38">
        <v>0.56000000000000005</v>
      </c>
      <c r="I3" s="40">
        <f t="shared" ref="I3:I42" si="2">H3*33.0775</f>
        <v>18.523400000000002</v>
      </c>
    </row>
    <row r="4" spans="1:9" ht="33" customHeight="1" x14ac:dyDescent="0.3">
      <c r="A4" s="13">
        <v>95017</v>
      </c>
      <c r="B4" s="14" t="s">
        <v>32</v>
      </c>
      <c r="C4" s="10"/>
      <c r="D4" s="11"/>
      <c r="E4" s="31">
        <v>0.26</v>
      </c>
      <c r="F4" s="12">
        <f t="shared" si="0"/>
        <v>8.9976120000000002</v>
      </c>
      <c r="G4" s="39">
        <f t="shared" si="1"/>
        <v>-4.4174165322976709E-2</v>
      </c>
      <c r="H4" s="38">
        <v>0.26</v>
      </c>
      <c r="I4" s="40">
        <f t="shared" si="2"/>
        <v>8.6001500000000011</v>
      </c>
    </row>
    <row r="5" spans="1:9" ht="34.5" customHeight="1" x14ac:dyDescent="0.3">
      <c r="A5" s="13">
        <v>95018</v>
      </c>
      <c r="B5" s="14" t="s">
        <v>33</v>
      </c>
      <c r="C5" s="10"/>
      <c r="D5" s="11"/>
      <c r="E5" s="31">
        <v>0.61</v>
      </c>
      <c r="F5" s="12">
        <f t="shared" si="0"/>
        <v>21.109781999999999</v>
      </c>
      <c r="G5" s="39">
        <f t="shared" si="1"/>
        <v>-5.9843441301288679E-2</v>
      </c>
      <c r="H5" s="38">
        <v>0.6</v>
      </c>
      <c r="I5" s="40">
        <f t="shared" si="2"/>
        <v>19.846499999999999</v>
      </c>
    </row>
    <row r="6" spans="1:9" ht="25.2" customHeight="1" x14ac:dyDescent="0.3">
      <c r="A6" s="8" t="s">
        <v>2</v>
      </c>
      <c r="B6" s="14" t="s">
        <v>16</v>
      </c>
      <c r="C6" s="10"/>
      <c r="D6" s="11"/>
      <c r="E6" s="31">
        <v>0.25</v>
      </c>
      <c r="F6" s="12">
        <f t="shared" si="0"/>
        <v>8.6515500000000003</v>
      </c>
      <c r="G6" s="39">
        <f t="shared" si="1"/>
        <v>-8.240719871005775E-2</v>
      </c>
      <c r="H6" s="38">
        <v>0.24</v>
      </c>
      <c r="I6" s="40">
        <f t="shared" si="2"/>
        <v>7.9386000000000001</v>
      </c>
    </row>
    <row r="7" spans="1:9" ht="24.6" customHeight="1" x14ac:dyDescent="0.3">
      <c r="A7" s="8" t="s">
        <v>3</v>
      </c>
      <c r="B7" s="14" t="s">
        <v>46</v>
      </c>
      <c r="C7" s="10"/>
      <c r="D7" s="11"/>
      <c r="E7" s="31">
        <v>0.15</v>
      </c>
      <c r="F7" s="12">
        <f t="shared" si="0"/>
        <v>5.1909299999999998</v>
      </c>
      <c r="G7" s="39">
        <f t="shared" si="1"/>
        <v>-4.4174165322976827E-2</v>
      </c>
      <c r="H7" s="38">
        <v>0.15</v>
      </c>
      <c r="I7" s="40">
        <f t="shared" si="2"/>
        <v>4.9616249999999997</v>
      </c>
    </row>
    <row r="8" spans="1:9" ht="27" customHeight="1" x14ac:dyDescent="0.3">
      <c r="A8" s="8" t="s">
        <v>4</v>
      </c>
      <c r="B8" s="9" t="s">
        <v>45</v>
      </c>
      <c r="C8" s="10"/>
      <c r="D8" s="11"/>
      <c r="E8" s="31">
        <v>1.05</v>
      </c>
      <c r="F8" s="12">
        <f t="shared" si="0"/>
        <v>36.336510000000004</v>
      </c>
      <c r="G8" s="39">
        <f t="shared" si="1"/>
        <v>-6.2380371697777312E-2</v>
      </c>
      <c r="H8" s="38">
        <v>1.03</v>
      </c>
      <c r="I8" s="40">
        <f t="shared" si="2"/>
        <v>34.069825000000002</v>
      </c>
    </row>
    <row r="9" spans="1:9" ht="25.5" customHeight="1" x14ac:dyDescent="0.3">
      <c r="A9" s="8">
        <v>95076</v>
      </c>
      <c r="B9" s="14" t="s">
        <v>17</v>
      </c>
      <c r="C9" s="10"/>
      <c r="D9" s="11"/>
      <c r="E9" s="31">
        <v>3.51</v>
      </c>
      <c r="F9" s="12">
        <f t="shared" ref="F9:F21" si="3">E9*34.6062</f>
        <v>121.46776199999999</v>
      </c>
      <c r="G9" s="39">
        <f t="shared" ref="G9:G21" si="4">(I9-F9)/F9</f>
        <v>-1.9665810587668402E-2</v>
      </c>
      <c r="H9" s="38">
        <v>3.6</v>
      </c>
      <c r="I9" s="40">
        <f t="shared" si="2"/>
        <v>119.07900000000001</v>
      </c>
    </row>
    <row r="10" spans="1:9" ht="37.5" customHeight="1" x14ac:dyDescent="0.3">
      <c r="A10" s="8">
        <v>95079</v>
      </c>
      <c r="B10" s="14" t="s">
        <v>34</v>
      </c>
      <c r="C10" s="10"/>
      <c r="D10" s="11"/>
      <c r="E10" s="31">
        <v>2.4700000000000002</v>
      </c>
      <c r="F10" s="12">
        <f t="shared" si="3"/>
        <v>85.477314000000007</v>
      </c>
      <c r="G10" s="39">
        <f t="shared" si="4"/>
        <v>-3.256494465888355E-2</v>
      </c>
      <c r="H10" s="38">
        <v>2.5</v>
      </c>
      <c r="I10" s="40">
        <f t="shared" si="2"/>
        <v>82.693749999999994</v>
      </c>
    </row>
    <row r="11" spans="1:9" ht="22.5" customHeight="1" x14ac:dyDescent="0.3">
      <c r="A11" s="8" t="s">
        <v>5</v>
      </c>
      <c r="B11" s="9" t="s">
        <v>18</v>
      </c>
      <c r="C11" s="10"/>
      <c r="D11" s="11"/>
      <c r="E11" s="31">
        <v>0.28000000000000003</v>
      </c>
      <c r="F11" s="12">
        <f t="shared" si="3"/>
        <v>9.6897360000000017</v>
      </c>
      <c r="G11" s="39">
        <f t="shared" si="4"/>
        <v>2.4099108582524616E-2</v>
      </c>
      <c r="H11" s="38">
        <v>0.3</v>
      </c>
      <c r="I11" s="40">
        <f t="shared" si="2"/>
        <v>9.9232499999999995</v>
      </c>
    </row>
    <row r="12" spans="1:9" ht="21" customHeight="1" x14ac:dyDescent="0.3">
      <c r="A12" s="8" t="s">
        <v>6</v>
      </c>
      <c r="B12" s="9" t="s">
        <v>44</v>
      </c>
      <c r="C12" s="10"/>
      <c r="D12" s="11"/>
      <c r="E12" s="31">
        <v>0.34</v>
      </c>
      <c r="F12" s="12">
        <f t="shared" si="3"/>
        <v>11.766108000000001</v>
      </c>
      <c r="G12" s="39">
        <f t="shared" si="4"/>
        <v>1.2050883775671513E-2</v>
      </c>
      <c r="H12" s="38">
        <v>0.36</v>
      </c>
      <c r="I12" s="40">
        <f t="shared" si="2"/>
        <v>11.9079</v>
      </c>
    </row>
    <row r="13" spans="1:9" ht="23.25" customHeight="1" x14ac:dyDescent="0.3">
      <c r="A13" s="8" t="s">
        <v>7</v>
      </c>
      <c r="B13" s="9" t="s">
        <v>19</v>
      </c>
      <c r="C13" s="10"/>
      <c r="D13" s="11"/>
      <c r="E13" s="31">
        <v>0.5</v>
      </c>
      <c r="F13" s="12">
        <f t="shared" si="3"/>
        <v>17.303100000000001</v>
      </c>
      <c r="G13" s="39">
        <f t="shared" si="4"/>
        <v>-2.5057648629436411E-2</v>
      </c>
      <c r="H13" s="38">
        <v>0.51</v>
      </c>
      <c r="I13" s="40">
        <f t="shared" si="2"/>
        <v>16.869524999999999</v>
      </c>
    </row>
    <row r="14" spans="1:9" ht="23.25" customHeight="1" x14ac:dyDescent="0.3">
      <c r="A14" s="8" t="s">
        <v>8</v>
      </c>
      <c r="B14" s="9" t="s">
        <v>20</v>
      </c>
      <c r="C14" s="10"/>
      <c r="D14" s="11"/>
      <c r="E14" s="31">
        <v>1.02</v>
      </c>
      <c r="F14" s="12">
        <f t="shared" si="3"/>
        <v>35.298324000000001</v>
      </c>
      <c r="G14" s="39">
        <f t="shared" si="4"/>
        <v>-7.2286689872301108E-2</v>
      </c>
      <c r="H14" s="38">
        <v>0.99</v>
      </c>
      <c r="I14" s="40">
        <f t="shared" si="2"/>
        <v>32.746724999999998</v>
      </c>
    </row>
    <row r="15" spans="1:9" ht="26.25" customHeight="1" x14ac:dyDescent="0.3">
      <c r="A15" s="8" t="s">
        <v>9</v>
      </c>
      <c r="B15" s="9" t="s">
        <v>21</v>
      </c>
      <c r="C15" s="10"/>
      <c r="D15" s="11"/>
      <c r="E15" s="31">
        <v>1.87</v>
      </c>
      <c r="F15" s="12">
        <f t="shared" si="3"/>
        <v>64.713594000000001</v>
      </c>
      <c r="G15" s="39">
        <f t="shared" si="4"/>
        <v>-6.461963772248526E-2</v>
      </c>
      <c r="H15" s="38">
        <v>1.83</v>
      </c>
      <c r="I15" s="40">
        <f t="shared" si="2"/>
        <v>60.531825000000005</v>
      </c>
    </row>
    <row r="16" spans="1:9" ht="24.75" customHeight="1" x14ac:dyDescent="0.3">
      <c r="A16" s="8" t="s">
        <v>10</v>
      </c>
      <c r="B16" s="9" t="s">
        <v>22</v>
      </c>
      <c r="C16" s="10"/>
      <c r="D16" s="11"/>
      <c r="E16" s="31">
        <v>1.8</v>
      </c>
      <c r="F16" s="12">
        <f t="shared" si="3"/>
        <v>62.291160000000005</v>
      </c>
      <c r="G16" s="39">
        <f t="shared" si="4"/>
        <v>-6.5414739426910729E-2</v>
      </c>
      <c r="H16" s="38">
        <v>1.76</v>
      </c>
      <c r="I16" s="40">
        <f t="shared" si="2"/>
        <v>58.2164</v>
      </c>
    </row>
    <row r="17" spans="1:9" ht="26.25" customHeight="1" x14ac:dyDescent="0.3">
      <c r="A17" s="8" t="s">
        <v>11</v>
      </c>
      <c r="B17" s="9" t="s">
        <v>23</v>
      </c>
      <c r="C17" s="10"/>
      <c r="D17" s="11"/>
      <c r="E17" s="31">
        <v>2.67</v>
      </c>
      <c r="F17" s="12">
        <f t="shared" si="3"/>
        <v>92.398554000000004</v>
      </c>
      <c r="G17" s="39">
        <f t="shared" si="4"/>
        <v>-6.9233269602898731E-2</v>
      </c>
      <c r="H17" s="38">
        <v>2.6</v>
      </c>
      <c r="I17" s="40">
        <f t="shared" si="2"/>
        <v>86.001500000000007</v>
      </c>
    </row>
    <row r="18" spans="1:9" ht="21" customHeight="1" x14ac:dyDescent="0.3">
      <c r="A18" s="8" t="s">
        <v>12</v>
      </c>
      <c r="B18" s="9" t="s">
        <v>24</v>
      </c>
      <c r="C18" s="10"/>
      <c r="D18" s="11"/>
      <c r="E18" s="31">
        <v>3.55</v>
      </c>
      <c r="F18" s="12">
        <f t="shared" si="3"/>
        <v>122.85200999999999</v>
      </c>
      <c r="G18" s="39">
        <f t="shared" si="4"/>
        <v>-7.1098836722329445E-2</v>
      </c>
      <c r="H18" s="38">
        <v>3.45</v>
      </c>
      <c r="I18" s="40">
        <f t="shared" si="2"/>
        <v>114.11737500000001</v>
      </c>
    </row>
    <row r="19" spans="1:9" ht="69.75" customHeight="1" x14ac:dyDescent="0.3">
      <c r="A19" s="8" t="s">
        <v>13</v>
      </c>
      <c r="B19" s="9" t="s">
        <v>43</v>
      </c>
      <c r="C19" s="10"/>
      <c r="D19" s="11"/>
      <c r="E19" s="31">
        <v>0.46</v>
      </c>
      <c r="F19" s="12">
        <f t="shared" si="3"/>
        <v>15.918852000000001</v>
      </c>
      <c r="G19" s="39">
        <f t="shared" si="4"/>
        <v>-6.4952987815955571E-2</v>
      </c>
      <c r="H19" s="38">
        <v>0.45</v>
      </c>
      <c r="I19" s="40">
        <f t="shared" si="2"/>
        <v>14.884875000000001</v>
      </c>
    </row>
    <row r="20" spans="1:9" ht="36" customHeight="1" x14ac:dyDescent="0.3">
      <c r="A20" s="8" t="s">
        <v>14</v>
      </c>
      <c r="B20" s="9" t="s">
        <v>42</v>
      </c>
      <c r="C20" s="10"/>
      <c r="D20" s="11"/>
      <c r="E20" s="31">
        <v>0.34</v>
      </c>
      <c r="F20" s="12">
        <f t="shared" si="3"/>
        <v>11.766108000000001</v>
      </c>
      <c r="G20" s="39">
        <f t="shared" si="4"/>
        <v>-4.4174165322976765E-2</v>
      </c>
      <c r="H20" s="38">
        <v>0.34</v>
      </c>
      <c r="I20" s="40">
        <f t="shared" si="2"/>
        <v>11.246350000000001</v>
      </c>
    </row>
    <row r="21" spans="1:9" ht="25.2" customHeight="1" x14ac:dyDescent="0.3">
      <c r="A21" s="8" t="s">
        <v>15</v>
      </c>
      <c r="B21" s="9" t="s">
        <v>41</v>
      </c>
      <c r="C21" s="10"/>
      <c r="D21" s="11"/>
      <c r="E21" s="31">
        <v>3.99</v>
      </c>
      <c r="F21" s="12">
        <f t="shared" si="3"/>
        <v>138.07873800000002</v>
      </c>
      <c r="G21" s="39">
        <f t="shared" si="4"/>
        <v>-2.2614184089660639E-2</v>
      </c>
      <c r="H21" s="38">
        <v>4.08</v>
      </c>
      <c r="I21" s="40">
        <f t="shared" si="2"/>
        <v>134.9562</v>
      </c>
    </row>
    <row r="22" spans="1:9" s="4" customFormat="1" ht="25.2" customHeight="1" x14ac:dyDescent="0.3">
      <c r="A22" s="15"/>
      <c r="B22" s="16"/>
      <c r="C22" s="17"/>
      <c r="D22" s="18"/>
      <c r="E22" s="19"/>
      <c r="F22" s="20"/>
    </row>
    <row r="23" spans="1:9" ht="62.4" x14ac:dyDescent="0.3">
      <c r="A23" s="21">
        <v>94010</v>
      </c>
      <c r="B23" s="14" t="s">
        <v>40</v>
      </c>
      <c r="C23" s="10"/>
      <c r="D23" s="11"/>
      <c r="E23" s="31">
        <v>0.79</v>
      </c>
      <c r="F23" s="12">
        <f>E23*34.6062</f>
        <v>27.338898000000004</v>
      </c>
      <c r="G23" s="39">
        <f>(I23-F23)/F23</f>
        <v>-1.9976042926090197E-2</v>
      </c>
      <c r="H23" s="38">
        <v>0.81</v>
      </c>
      <c r="I23" s="40">
        <f t="shared" si="2"/>
        <v>26.792775000000002</v>
      </c>
    </row>
    <row r="24" spans="1:9" ht="35.25" customHeight="1" x14ac:dyDescent="0.3">
      <c r="A24" s="13">
        <v>94011</v>
      </c>
      <c r="B24" s="14" t="s">
        <v>39</v>
      </c>
      <c r="C24" s="10"/>
      <c r="D24" s="11"/>
      <c r="E24" s="35" t="s">
        <v>31</v>
      </c>
      <c r="F24" s="12"/>
      <c r="H24" s="38" t="s">
        <v>31</v>
      </c>
    </row>
    <row r="25" spans="1:9" ht="53.25" customHeight="1" x14ac:dyDescent="0.3">
      <c r="A25" s="21">
        <v>94012</v>
      </c>
      <c r="B25" s="22" t="s">
        <v>38</v>
      </c>
      <c r="C25" s="10"/>
      <c r="D25" s="11"/>
      <c r="E25" s="35" t="s">
        <v>31</v>
      </c>
      <c r="F25" s="12"/>
      <c r="H25" s="38" t="s">
        <v>31</v>
      </c>
    </row>
    <row r="26" spans="1:9" ht="36" customHeight="1" x14ac:dyDescent="0.3">
      <c r="A26" s="21">
        <v>94013</v>
      </c>
      <c r="B26" s="22" t="s">
        <v>37</v>
      </c>
      <c r="C26" s="10"/>
      <c r="D26" s="11"/>
      <c r="E26" s="31" t="s">
        <v>31</v>
      </c>
      <c r="F26" s="12"/>
      <c r="H26" s="38" t="s">
        <v>31</v>
      </c>
    </row>
    <row r="27" spans="1:9" ht="84" customHeight="1" x14ac:dyDescent="0.3">
      <c r="A27" s="21">
        <v>94014</v>
      </c>
      <c r="B27" s="22" t="s">
        <v>36</v>
      </c>
      <c r="C27" s="10"/>
      <c r="D27" s="11"/>
      <c r="E27" s="31">
        <v>1.62</v>
      </c>
      <c r="F27" s="12">
        <f>E27*34.6062</f>
        <v>56.062044000000007</v>
      </c>
      <c r="G27" s="39">
        <f>(I27-F27)/F27</f>
        <v>-3.8274005849661966E-2</v>
      </c>
      <c r="H27" s="38">
        <v>1.63</v>
      </c>
      <c r="I27" s="40">
        <f t="shared" si="2"/>
        <v>53.916325000000001</v>
      </c>
    </row>
    <row r="28" spans="1:9" ht="40.5" customHeight="1" x14ac:dyDescent="0.3">
      <c r="A28" s="21">
        <v>94060</v>
      </c>
      <c r="B28" s="22" t="s">
        <v>49</v>
      </c>
      <c r="C28" s="10"/>
      <c r="D28" s="11"/>
      <c r="E28" s="36">
        <v>1.1499999999999999</v>
      </c>
      <c r="F28" s="12">
        <f>E28*34.6062</f>
        <v>39.797129999999996</v>
      </c>
      <c r="G28" s="39">
        <f>(I28-F28)/F28</f>
        <v>-4.4174165322976744E-2</v>
      </c>
      <c r="H28" s="38">
        <v>1.1499999999999999</v>
      </c>
      <c r="I28" s="40">
        <f t="shared" si="2"/>
        <v>38.039124999999999</v>
      </c>
    </row>
    <row r="29" spans="1:9" ht="55.5" customHeight="1" x14ac:dyDescent="0.3">
      <c r="A29" s="21">
        <v>94070</v>
      </c>
      <c r="B29" s="22" t="s">
        <v>35</v>
      </c>
      <c r="C29" s="10"/>
      <c r="D29" s="11"/>
      <c r="E29" s="31">
        <v>1.82</v>
      </c>
      <c r="F29" s="12">
        <f>E29*34.6062</f>
        <v>62.983284000000005</v>
      </c>
      <c r="G29" s="39">
        <f>(I29-F29)/F29</f>
        <v>-4.4174165322976848E-2</v>
      </c>
      <c r="H29" s="38">
        <v>1.82</v>
      </c>
      <c r="I29" s="40">
        <f t="shared" si="2"/>
        <v>60.201050000000002</v>
      </c>
    </row>
    <row r="30" spans="1:9" s="2" customFormat="1" x14ac:dyDescent="0.3">
      <c r="A30" s="23"/>
      <c r="B30" s="23"/>
      <c r="C30" s="23"/>
      <c r="D30" s="24"/>
      <c r="E30" s="23"/>
      <c r="F30" s="20"/>
      <c r="I30" s="4"/>
    </row>
    <row r="31" spans="1:9" x14ac:dyDescent="0.3">
      <c r="A31" s="21">
        <v>96401</v>
      </c>
      <c r="B31" s="22" t="s">
        <v>26</v>
      </c>
      <c r="C31" s="10"/>
      <c r="D31" s="25"/>
      <c r="E31" s="35">
        <v>2.25</v>
      </c>
      <c r="F31" s="12">
        <f>E31*34.6062</f>
        <v>77.863950000000003</v>
      </c>
      <c r="G31" s="39">
        <f>(I31-F31)/F31</f>
        <v>-7.8159083889270939E-2</v>
      </c>
      <c r="H31" s="38">
        <v>2.17</v>
      </c>
      <c r="I31" s="40">
        <f t="shared" si="2"/>
        <v>71.778175000000005</v>
      </c>
    </row>
    <row r="32" spans="1:9" x14ac:dyDescent="0.3">
      <c r="A32" s="21">
        <v>96372</v>
      </c>
      <c r="B32" s="22" t="s">
        <v>27</v>
      </c>
      <c r="C32" s="10"/>
      <c r="D32" s="25"/>
      <c r="E32" s="35">
        <v>0.42</v>
      </c>
      <c r="F32" s="12">
        <f>E32*34.6062</f>
        <v>14.534604</v>
      </c>
      <c r="G32" s="39">
        <f>(I32-F32)/F32</f>
        <v>-4.4174165322976799E-2</v>
      </c>
      <c r="H32" s="38">
        <v>0.42</v>
      </c>
      <c r="I32" s="40">
        <f t="shared" si="2"/>
        <v>13.89255</v>
      </c>
    </row>
    <row r="33" spans="1:9" s="4" customFormat="1" ht="17.100000000000001" customHeight="1" x14ac:dyDescent="0.3">
      <c r="A33" s="26"/>
      <c r="B33" s="27"/>
      <c r="C33" s="17"/>
      <c r="D33" s="28"/>
      <c r="E33" s="30"/>
      <c r="F33" s="20"/>
    </row>
    <row r="34" spans="1:9" x14ac:dyDescent="0.3">
      <c r="A34" s="21">
        <v>99202</v>
      </c>
      <c r="B34" s="29" t="s">
        <v>28</v>
      </c>
      <c r="C34" s="10"/>
      <c r="D34" s="25"/>
      <c r="E34" s="36">
        <v>2.14</v>
      </c>
      <c r="F34" s="12">
        <f t="shared" ref="F34:F42" si="5">E34*34.6062</f>
        <v>74.057268000000008</v>
      </c>
      <c r="G34" s="39">
        <f t="shared" ref="G34:G42" si="6">(I34-F34)/F34</f>
        <v>-3.5241213597023396E-2</v>
      </c>
      <c r="H34" s="38">
        <v>2.16</v>
      </c>
      <c r="I34" s="40">
        <f t="shared" si="2"/>
        <v>71.447400000000002</v>
      </c>
    </row>
    <row r="35" spans="1:9" x14ac:dyDescent="0.3">
      <c r="A35" s="21">
        <v>99203</v>
      </c>
      <c r="B35" s="29" t="s">
        <v>28</v>
      </c>
      <c r="C35" s="10"/>
      <c r="D35" s="25"/>
      <c r="E35" s="36">
        <v>3.29</v>
      </c>
      <c r="F35" s="12">
        <f t="shared" si="5"/>
        <v>113.854398</v>
      </c>
      <c r="G35" s="39">
        <f t="shared" si="6"/>
        <v>-3.5458428228657447E-2</v>
      </c>
      <c r="H35" s="38">
        <v>3.32</v>
      </c>
      <c r="I35" s="40">
        <f t="shared" si="2"/>
        <v>109.8173</v>
      </c>
    </row>
    <row r="36" spans="1:9" x14ac:dyDescent="0.3">
      <c r="A36" s="21">
        <v>99204</v>
      </c>
      <c r="B36" s="29" t="s">
        <v>28</v>
      </c>
      <c r="C36" s="10"/>
      <c r="D36" s="25"/>
      <c r="E36" s="36">
        <v>4.9000000000000004</v>
      </c>
      <c r="F36" s="12">
        <f t="shared" si="5"/>
        <v>169.57038000000003</v>
      </c>
      <c r="G36" s="39">
        <f t="shared" si="6"/>
        <v>-3.0519510541876672E-2</v>
      </c>
      <c r="H36" s="38">
        <v>4.97</v>
      </c>
      <c r="I36" s="40">
        <f t="shared" si="2"/>
        <v>164.39517499999999</v>
      </c>
    </row>
    <row r="37" spans="1:9" x14ac:dyDescent="0.3">
      <c r="A37" s="21">
        <v>99205</v>
      </c>
      <c r="B37" s="29" t="s">
        <v>28</v>
      </c>
      <c r="C37" s="10"/>
      <c r="D37" s="25"/>
      <c r="E37" s="36">
        <v>6.48</v>
      </c>
      <c r="F37" s="12">
        <f t="shared" si="5"/>
        <v>224.24817600000003</v>
      </c>
      <c r="G37" s="39">
        <f t="shared" si="6"/>
        <v>-3.5323926113004465E-2</v>
      </c>
      <c r="H37" s="38">
        <v>6.54</v>
      </c>
      <c r="I37" s="40">
        <f t="shared" si="2"/>
        <v>216.32685000000001</v>
      </c>
    </row>
    <row r="38" spans="1:9" x14ac:dyDescent="0.3">
      <c r="A38" s="21">
        <v>99211</v>
      </c>
      <c r="B38" s="29" t="s">
        <v>29</v>
      </c>
      <c r="C38" s="10"/>
      <c r="D38" s="25"/>
      <c r="E38" s="36">
        <v>0.68</v>
      </c>
      <c r="F38" s="12">
        <f t="shared" si="5"/>
        <v>23.532216000000002</v>
      </c>
      <c r="G38" s="39">
        <f t="shared" si="6"/>
        <v>-3.0117903048314843E-2</v>
      </c>
      <c r="H38" s="38">
        <v>0.69</v>
      </c>
      <c r="I38" s="40">
        <f t="shared" si="2"/>
        <v>22.823474999999998</v>
      </c>
    </row>
    <row r="39" spans="1:9" x14ac:dyDescent="0.3">
      <c r="A39" s="21">
        <v>99212</v>
      </c>
      <c r="B39" s="29" t="s">
        <v>29</v>
      </c>
      <c r="C39" s="10"/>
      <c r="D39" s="25"/>
      <c r="E39" s="36">
        <v>1.66</v>
      </c>
      <c r="F39" s="12">
        <f t="shared" si="5"/>
        <v>57.446292</v>
      </c>
      <c r="G39" s="39">
        <f t="shared" si="6"/>
        <v>-4.4174165322976779E-2</v>
      </c>
      <c r="H39" s="38">
        <v>1.66</v>
      </c>
      <c r="I39" s="40">
        <f t="shared" si="2"/>
        <v>54.908650000000002</v>
      </c>
    </row>
    <row r="40" spans="1:9" x14ac:dyDescent="0.3">
      <c r="A40" s="21">
        <v>99213</v>
      </c>
      <c r="B40" s="29" t="s">
        <v>29</v>
      </c>
      <c r="C40" s="10"/>
      <c r="D40" s="25"/>
      <c r="E40" s="36">
        <v>2.66</v>
      </c>
      <c r="F40" s="12">
        <f t="shared" si="5"/>
        <v>92.052492000000015</v>
      </c>
      <c r="G40" s="39">
        <f t="shared" si="6"/>
        <v>-3.6987504911871527E-2</v>
      </c>
      <c r="H40" s="38">
        <v>2.68</v>
      </c>
      <c r="I40" s="40">
        <f t="shared" si="2"/>
        <v>88.6477</v>
      </c>
    </row>
    <row r="41" spans="1:9" x14ac:dyDescent="0.3">
      <c r="A41" s="21">
        <v>99214</v>
      </c>
      <c r="B41" s="29" t="s">
        <v>29</v>
      </c>
      <c r="C41" s="10"/>
      <c r="D41" s="25"/>
      <c r="E41" s="36">
        <v>3.75</v>
      </c>
      <c r="F41" s="12">
        <f t="shared" si="5"/>
        <v>129.77325000000002</v>
      </c>
      <c r="G41" s="39">
        <f t="shared" si="6"/>
        <v>-3.1429820860616707E-2</v>
      </c>
      <c r="H41" s="38">
        <v>3.8</v>
      </c>
      <c r="I41" s="40">
        <f t="shared" si="2"/>
        <v>125.69449999999999</v>
      </c>
    </row>
    <row r="42" spans="1:9" x14ac:dyDescent="0.3">
      <c r="A42" s="21">
        <v>99215</v>
      </c>
      <c r="B42" s="29" t="s">
        <v>29</v>
      </c>
      <c r="C42" s="10"/>
      <c r="D42" s="25"/>
      <c r="E42" s="36">
        <v>5.29</v>
      </c>
      <c r="F42" s="12">
        <f t="shared" si="5"/>
        <v>183.06679800000001</v>
      </c>
      <c r="G42" s="39">
        <f t="shared" si="6"/>
        <v>-3.5139894673855664E-2</v>
      </c>
      <c r="H42" s="38">
        <v>5.34</v>
      </c>
      <c r="I42" s="40">
        <f t="shared" si="2"/>
        <v>176.63385</v>
      </c>
    </row>
  </sheetData>
  <pageMargins left="0.7" right="0.7" top="0.75" bottom="0.75" header="0.3" footer="0.3"/>
  <pageSetup orientation="portrait" r:id="rId1"/>
  <headerFooter>
    <oddFooter>&amp;L&amp;8{D0860847.XLSX / 1 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D0860847.XLSX / 1 /font=8</dc:subject>
  <dc:creator>Rebecca Burke</dc:creator>
  <cp:lastModifiedBy>Sue Grupe</cp:lastModifiedBy>
  <dcterms:created xsi:type="dcterms:W3CDTF">2019-07-23T15:31:04Z</dcterms:created>
  <dcterms:modified xsi:type="dcterms:W3CDTF">2022-09-15T17:09:59Z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Date">
    <vt:lpwstr>11/4/2019 2:41:09 PM</vt:lpwstr>
  </property>
</Properties>
</file>