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.romanelli\Dropbox (EXAI)\acaai\Member Communications\College Insider\2021\07 July 2021\July 19\"/>
    </mc:Choice>
  </mc:AlternateContent>
  <xr:revisionPtr revIDLastSave="0" documentId="8_{6B28C8D0-D75F-4045-98EC-D3853200284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  <c r="I29" i="1"/>
  <c r="F29" i="1"/>
  <c r="I43" i="1"/>
  <c r="I42" i="1"/>
  <c r="I41" i="1"/>
  <c r="I40" i="1"/>
  <c r="I39" i="1"/>
  <c r="I38" i="1"/>
  <c r="I37" i="1"/>
  <c r="I36" i="1"/>
  <c r="I35" i="1"/>
  <c r="I33" i="1"/>
  <c r="I32" i="1"/>
  <c r="I30" i="1"/>
  <c r="I28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F43" i="1"/>
  <c r="F42" i="1"/>
  <c r="F41" i="1"/>
  <c r="F40" i="1"/>
  <c r="F39" i="1"/>
  <c r="F38" i="1"/>
  <c r="F37" i="1"/>
  <c r="F36" i="1"/>
  <c r="F35" i="1"/>
  <c r="F33" i="1"/>
  <c r="F32" i="1"/>
  <c r="F30" i="1"/>
  <c r="F28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" i="1"/>
  <c r="F2" i="1"/>
  <c r="G43" i="1" l="1"/>
  <c r="G39" i="1"/>
  <c r="G41" i="1"/>
  <c r="G42" i="1"/>
  <c r="G40" i="1"/>
  <c r="G38" i="1"/>
  <c r="G37" i="1"/>
  <c r="G36" i="1"/>
  <c r="G35" i="1"/>
  <c r="G32" i="1" l="1"/>
  <c r="G28" i="1"/>
  <c r="G30" i="1"/>
  <c r="G33" i="1"/>
  <c r="G24" i="1" l="1"/>
  <c r="G3" i="1"/>
  <c r="G4" i="1"/>
  <c r="G5" i="1"/>
  <c r="G6" i="1"/>
  <c r="G8" i="1"/>
  <c r="G10" i="1"/>
  <c r="G11" i="1"/>
  <c r="G12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<sst xmlns="http://schemas.openxmlformats.org/spreadsheetml/2006/main" count="68" uniqueCount="56">
  <si>
    <t>95004</t>
  </si>
  <si>
    <t>95012</t>
  </si>
  <si>
    <t>95024</t>
  </si>
  <si>
    <t>95027</t>
  </si>
  <si>
    <t>95070</t>
  </si>
  <si>
    <t>95115</t>
  </si>
  <si>
    <t>95117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</si>
  <si>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</si>
  <si>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</si>
  <si>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</si>
  <si>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</si>
  <si>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</si>
  <si>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</si>
  <si>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</si>
  <si>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</si>
  <si>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</si>
  <si>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 xml:space="preserve"> Allergy test, intradermal</t>
  </si>
  <si>
    <t>Ingestion challenge test; first 120 minutes</t>
  </si>
  <si>
    <t>Immunotherapy, one injection</t>
  </si>
  <si>
    <t>Antigen therapy services (single dose vial)</t>
  </si>
  <si>
    <t>Antigen therapy services (1 venom)</t>
  </si>
  <si>
    <t>Antigen therapy services (2 venoms)</t>
  </si>
  <si>
    <t>Antigen therapy services (3 venoms)</t>
  </si>
  <si>
    <t>Antigen therapy services (4 venoms)</t>
  </si>
  <si>
    <t>Antigen therapy services (5 venoms)</t>
  </si>
  <si>
    <t>Description</t>
  </si>
  <si>
    <t xml:space="preserve">Anti-neoplastic injection </t>
  </si>
  <si>
    <t>Therapeutic injection</t>
  </si>
  <si>
    <t>2021 RVUs</t>
  </si>
  <si>
    <t>Office/outpatient visit new</t>
  </si>
  <si>
    <t>Office/outpatient visit est</t>
  </si>
  <si>
    <t>Proposed 2022 RVUs</t>
  </si>
  <si>
    <t>2021 National Payment Amt. (CF of $34.8931)</t>
  </si>
  <si>
    <t>CPT Code</t>
  </si>
  <si>
    <t>Proposed 2022 National Payment Amt. (CF of $33.5848)</t>
  </si>
  <si>
    <t>NA</t>
  </si>
  <si>
    <t>Venom testing; percutaneous and intradermal</t>
  </si>
  <si>
    <t>Drug/biological testing; percutaneous and intradermal</t>
  </si>
  <si>
    <t>Code deleted for 2021</t>
  </si>
  <si>
    <t>Ingestion challenge test; each additional hour</t>
  </si>
  <si>
    <t xml:space="preserve">Bronchospasm provocation eval. multiple spirometric determinations, with administered agents </t>
  </si>
  <si>
    <t xml:space="preserve">Patient-initiated spirometric recording per 30-day; includes education, transmission of spirometric tracing, data capture, analysis of transmitted data, periodic recalibration and review and interpretation </t>
  </si>
  <si>
    <t>Measurement of lung volumes (FRC, FVC, ERV) through 2 years of age</t>
  </si>
  <si>
    <t>Measurement of spirometric forced expiratory flows, before and after bronchodilator, through 2 years of age</t>
  </si>
  <si>
    <t>Measurement of spirometric forced expiratory flows through 2 years of age</t>
  </si>
  <si>
    <t>Spirometry, including graphic record, total and timed vital capacity, expiratory flow rate measurement(s), with or without maximal voluntary ventilation</t>
  </si>
  <si>
    <t>Rapid desensitization procedure, each hour</t>
  </si>
  <si>
    <t>Whole body extract of biting insect or other arthropod (specify number of doses)</t>
  </si>
  <si>
    <t>Professional services for the supervision of preparation and provision of antigens for allergen immunotherapy; single or multiple antigens (specify number of doses)</t>
  </si>
  <si>
    <t>Immunotherapy, two or more injections</t>
  </si>
  <si>
    <t>Inhalation bronchial challenge testing</t>
  </si>
  <si>
    <t>Allergy test, intradermal for airborne</t>
  </si>
  <si>
    <t>Nitric oxide expired gas determination</t>
  </si>
  <si>
    <t>Percutaneous allergy skin tests</t>
  </si>
  <si>
    <t xml:space="preserve">Bronchodialtion responsiveness, spirometry pre and post bronchodilator admin. </t>
  </si>
  <si>
    <t>Percent Change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</si>
</sst>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.00_);_([$$-409]* \(#,##0.00\);_([$$-409]* &quot;-&quot;??_);_(@_)"/>
    <numFmt numFmtId="165" formatCode="0.0%"/>
    <numFmt numFmtId="166" formatCode="&quot;$&quot;#,##0.00"/>
  </numFmts>
  <fonts count="10" x14ac:knownFonts="1">
    <font>
      <sz val="12"/>
      <color theme="1"/>
      <name val="Times New Roman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2"/>
      <color theme="5" tint="0.59999389629810485"/>
      <name val="Times New Roman"/>
      <family val="2"/>
    </font>
    <font>
      <sz val="12"/>
      <color theme="9"/>
      <name val="Times New Roman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9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165" fontId="0" fillId="0" borderId="0" xfId="2" applyNumberFormat="1" applyFont="1"/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3" borderId="0" xfId="0" applyFont="1" applyFill="1"/>
    <xf numFmtId="166" fontId="0" fillId="0" borderId="0" xfId="0" applyNumberFormat="1" applyAlignment="1">
      <alignment wrapText="1"/>
    </xf>
    <xf numFmtId="0" fontId="0" fillId="0" borderId="0" xfId="0" applyFill="1"/>
    <xf numFmtId="0" fontId="0" fillId="3" borderId="0" xfId="0" applyFill="1"/>
    <xf numFmtId="0" fontId="6" fillId="2" borderId="0" xfId="1" applyNumberFormat="1" applyFont="1" applyFill="1" applyAlignment="1">
      <alignment horizontal="center"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 wrapText="1"/>
    </xf>
    <xf numFmtId="0" fontId="6" fillId="0" borderId="0" xfId="1" quotePrefix="1" applyNumberFormat="1" applyFont="1" applyFill="1" applyAlignment="1">
      <alignment horizontal="center"/>
    </xf>
    <xf numFmtId="0" fontId="6" fillId="0" borderId="0" xfId="1" quotePrefix="1" applyNumberFormat="1" applyFont="1" applyFill="1" applyAlignment="1">
      <alignment wrapText="1"/>
    </xf>
    <xf numFmtId="0" fontId="7" fillId="0" borderId="0" xfId="0" applyFont="1" applyFill="1"/>
    <xf numFmtId="166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/>
    <xf numFmtId="165" fontId="7" fillId="0" borderId="0" xfId="2" applyNumberFormat="1" applyFont="1" applyFill="1"/>
    <xf numFmtId="166" fontId="7" fillId="0" borderId="0" xfId="0" applyNumberFormat="1" applyFont="1" applyFill="1" applyAlignment="1">
      <alignment wrapText="1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166" fontId="7" fillId="0" borderId="0" xfId="0" applyNumberFormat="1" applyFont="1"/>
    <xf numFmtId="165" fontId="7" fillId="0" borderId="0" xfId="2" applyNumberFormat="1" applyFont="1"/>
    <xf numFmtId="166" fontId="7" fillId="0" borderId="0" xfId="0" applyNumberFormat="1" applyFont="1" applyAlignment="1">
      <alignment wrapText="1"/>
    </xf>
    <xf numFmtId="0" fontId="6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>
      <alignment wrapText="1"/>
    </xf>
    <xf numFmtId="0" fontId="6" fillId="0" borderId="0" xfId="1" quotePrefix="1" applyNumberFormat="1" applyFont="1" applyAlignment="1">
      <alignment horizontal="center"/>
    </xf>
    <xf numFmtId="0" fontId="6" fillId="0" borderId="0" xfId="1" applyNumberFormat="1" applyFont="1" applyAlignment="1">
      <alignment wrapText="1"/>
    </xf>
    <xf numFmtId="0" fontId="6" fillId="0" borderId="0" xfId="1" quotePrefix="1" applyNumberFormat="1" applyFont="1" applyAlignment="1">
      <alignment wrapText="1"/>
    </xf>
    <xf numFmtId="2" fontId="7" fillId="0" borderId="0" xfId="0" applyNumberFormat="1" applyFont="1" applyFill="1" applyAlignment="1">
      <alignment horizontal="center" wrapText="1"/>
    </xf>
    <xf numFmtId="0" fontId="6" fillId="3" borderId="0" xfId="1" quotePrefix="1" applyNumberFormat="1" applyFont="1" applyFill="1" applyAlignment="1">
      <alignment horizontal="center"/>
    </xf>
    <xf numFmtId="0" fontId="6" fillId="3" borderId="0" xfId="1" quotePrefix="1" applyNumberFormat="1" applyFont="1" applyFill="1" applyAlignment="1">
      <alignment wrapText="1"/>
    </xf>
    <xf numFmtId="0" fontId="7" fillId="3" borderId="0" xfId="0" applyFont="1" applyFill="1"/>
    <xf numFmtId="166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/>
    <xf numFmtId="165" fontId="7" fillId="3" borderId="0" xfId="2" applyNumberFormat="1" applyFont="1" applyFill="1"/>
    <xf numFmtId="2" fontId="7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2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8" fillId="3" borderId="0" xfId="0" applyFont="1" applyFill="1"/>
    <xf numFmtId="164" fontId="8" fillId="3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164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/>
    <xf numFmtId="0" fontId="5" fillId="0" borderId="0" xfId="0" applyFont="1"/>
    <xf numFmtId="0" fontId="9" fillId="0" borderId="0" xfId="1" quotePrefix="1" applyNumberFormat="1" applyFont="1" applyFill="1" applyAlignment="1">
      <alignment wrapText="1"/>
    </xf>
    <xf numFmtId="2" fontId="7" fillId="0" borderId="0" xfId="0" applyNumberFormat="1" applyFont="1" applyAlignment="1">
      <alignment horizontal="right" vertical="center"/>
    </xf>
    <xf numFmtId="2" fontId="7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center" wrapText="1"/>
    </xf>
    <xf numFmtId="165" fontId="5" fillId="2" borderId="0" xfId="2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Normal="100" workbookViewId="0">
      <pane ySplit="1" topLeftCell="A32" activePane="bottomLeft" state="frozen"/>
      <selection pane="bottomLeft" activeCell="K1" sqref="K1"/>
    </sheetView>
  </sheetViews>
  <sheetFormatPr defaultRowHeight="15.75" x14ac:dyDescent="0.25"/>
  <cols>
    <col min="2" max="2" width="37.25" customWidth="1"/>
    <col min="3" max="3" width="12.375" hidden="1" customWidth="1"/>
    <col min="4" max="4" width="12.5" style="4" hidden="1" customWidth="1"/>
    <col min="5" max="5" width="12.5" style="3" customWidth="1"/>
    <col min="6" max="6" width="22.375" style="1" customWidth="1"/>
    <col min="7" max="7" width="13.875" style="2" customWidth="1"/>
    <col min="8" max="8" width="12.75" customWidth="1"/>
    <col min="9" max="9" width="28.25" style="7" customWidth="1"/>
  </cols>
  <sheetData>
    <row r="1" spans="1:9" ht="51" customHeight="1" x14ac:dyDescent="0.25">
      <c r="A1" s="10" t="s">
        <v>33</v>
      </c>
      <c r="B1" s="10" t="s">
        <v>25</v>
      </c>
      <c r="C1" s="11"/>
      <c r="D1" s="12"/>
      <c r="E1" s="61" t="s">
        <v>28</v>
      </c>
      <c r="F1" s="61" t="s">
        <v>32</v>
      </c>
      <c r="G1" s="62" t="s">
        <v>55</v>
      </c>
      <c r="H1" s="63" t="s">
        <v>31</v>
      </c>
      <c r="I1" s="64" t="s">
        <v>34</v>
      </c>
    </row>
    <row r="2" spans="1:9" s="8" customFormat="1" x14ac:dyDescent="0.25">
      <c r="A2" s="13" t="s">
        <v>0</v>
      </c>
      <c r="B2" s="14" t="s">
        <v>53</v>
      </c>
      <c r="C2" s="15"/>
      <c r="D2" s="16"/>
      <c r="E2" s="17">
        <v>0.12</v>
      </c>
      <c r="F2" s="18">
        <f t="shared" ref="F2:F8" si="0">E2*34.8931</f>
        <v>4.1871719999999994</v>
      </c>
      <c r="G2" s="19">
        <v>-0.11899999999999999</v>
      </c>
      <c r="H2" s="60">
        <v>0.11</v>
      </c>
      <c r="I2" s="20">
        <f t="shared" ref="I2:I8" si="1">H2*33.5848</f>
        <v>3.6943280000000001</v>
      </c>
    </row>
    <row r="3" spans="1:9" ht="26.25" customHeight="1" x14ac:dyDescent="0.25">
      <c r="A3" s="13" t="s">
        <v>1</v>
      </c>
      <c r="B3" s="14" t="s">
        <v>52</v>
      </c>
      <c r="C3" s="21"/>
      <c r="D3" s="22"/>
      <c r="E3" s="23">
        <v>0.57999999999999996</v>
      </c>
      <c r="F3" s="24">
        <f t="shared" si="0"/>
        <v>20.237997999999997</v>
      </c>
      <c r="G3" s="25">
        <f t="shared" ref="G3:G43" si="2">(I3-F3)/F3</f>
        <v>-5.4089441060326211E-2</v>
      </c>
      <c r="H3" s="44">
        <v>0.56999999999999995</v>
      </c>
      <c r="I3" s="26">
        <f t="shared" si="1"/>
        <v>19.143335999999998</v>
      </c>
    </row>
    <row r="4" spans="1:9" ht="33" customHeight="1" x14ac:dyDescent="0.25">
      <c r="A4" s="27">
        <v>95017</v>
      </c>
      <c r="B4" s="28" t="s">
        <v>36</v>
      </c>
      <c r="C4" s="21"/>
      <c r="D4" s="22"/>
      <c r="E4" s="23">
        <v>0.25</v>
      </c>
      <c r="F4" s="24">
        <f t="shared" si="0"/>
        <v>8.7232749999999992</v>
      </c>
      <c r="G4" s="25">
        <f t="shared" si="2"/>
        <v>-3.749451897366516E-2</v>
      </c>
      <c r="H4" s="44">
        <v>0.25</v>
      </c>
      <c r="I4" s="26">
        <f t="shared" si="1"/>
        <v>8.3962000000000003</v>
      </c>
    </row>
    <row r="5" spans="1:9" ht="34.5" customHeight="1" x14ac:dyDescent="0.25">
      <c r="A5" s="27">
        <v>95018</v>
      </c>
      <c r="B5" s="28" t="s">
        <v>37</v>
      </c>
      <c r="C5" s="21"/>
      <c r="D5" s="22"/>
      <c r="E5" s="23">
        <v>0.62</v>
      </c>
      <c r="F5" s="24">
        <f t="shared" si="0"/>
        <v>21.633721999999999</v>
      </c>
      <c r="G5" s="25">
        <f t="shared" si="2"/>
        <v>-0.11511592873385361</v>
      </c>
      <c r="H5" s="44">
        <v>0.56999999999999995</v>
      </c>
      <c r="I5" s="26">
        <f t="shared" si="1"/>
        <v>19.143335999999998</v>
      </c>
    </row>
    <row r="6" spans="1:9" ht="25.15" customHeight="1" x14ac:dyDescent="0.25">
      <c r="A6" s="29" t="s">
        <v>2</v>
      </c>
      <c r="B6" s="30" t="s">
        <v>16</v>
      </c>
      <c r="C6" s="21"/>
      <c r="D6" s="22"/>
      <c r="E6" s="23">
        <v>0.25</v>
      </c>
      <c r="F6" s="24">
        <f t="shared" si="0"/>
        <v>8.7232749999999992</v>
      </c>
      <c r="G6" s="25">
        <f t="shared" si="2"/>
        <v>-0.15299517669682536</v>
      </c>
      <c r="H6" s="44">
        <v>0.22</v>
      </c>
      <c r="I6" s="26">
        <f t="shared" si="1"/>
        <v>7.3886560000000001</v>
      </c>
    </row>
    <row r="7" spans="1:9" s="8" customFormat="1" ht="24.6" customHeight="1" x14ac:dyDescent="0.25">
      <c r="A7" s="13" t="s">
        <v>3</v>
      </c>
      <c r="B7" s="28" t="s">
        <v>51</v>
      </c>
      <c r="C7" s="15"/>
      <c r="D7" s="16"/>
      <c r="E7" s="17">
        <v>0.14000000000000001</v>
      </c>
      <c r="F7" s="18">
        <f t="shared" si="0"/>
        <v>4.8850340000000001</v>
      </c>
      <c r="G7" s="19">
        <v>-3.9E-2</v>
      </c>
      <c r="H7" s="60">
        <v>0.14000000000000001</v>
      </c>
      <c r="I7" s="20">
        <f t="shared" si="1"/>
        <v>4.7018720000000007</v>
      </c>
    </row>
    <row r="8" spans="1:9" ht="27" customHeight="1" x14ac:dyDescent="0.25">
      <c r="A8" s="29" t="s">
        <v>4</v>
      </c>
      <c r="B8" s="31" t="s">
        <v>50</v>
      </c>
      <c r="C8" s="21"/>
      <c r="D8" s="22"/>
      <c r="E8" s="23">
        <v>1.02</v>
      </c>
      <c r="F8" s="24">
        <f t="shared" si="0"/>
        <v>35.590961999999998</v>
      </c>
      <c r="G8" s="25">
        <f t="shared" si="2"/>
        <v>6.630509172525316E-2</v>
      </c>
      <c r="H8" s="44">
        <v>1.1299999999999999</v>
      </c>
      <c r="I8" s="26">
        <f t="shared" si="1"/>
        <v>37.950823999999997</v>
      </c>
    </row>
    <row r="9" spans="1:9" s="8" customFormat="1" ht="25.9" customHeight="1" x14ac:dyDescent="0.25">
      <c r="A9" s="13">
        <v>95071</v>
      </c>
      <c r="B9" s="56" t="s">
        <v>38</v>
      </c>
      <c r="C9" s="15"/>
      <c r="D9" s="16"/>
      <c r="E9" s="17"/>
      <c r="F9" s="18"/>
      <c r="G9" s="19"/>
      <c r="H9" s="32"/>
      <c r="I9" s="20"/>
    </row>
    <row r="10" spans="1:9" ht="25.5" customHeight="1" x14ac:dyDescent="0.25">
      <c r="A10" s="29">
        <v>95076</v>
      </c>
      <c r="B10" s="30" t="s">
        <v>17</v>
      </c>
      <c r="C10" s="21"/>
      <c r="D10" s="22"/>
      <c r="E10" s="23">
        <v>3.44</v>
      </c>
      <c r="F10" s="24">
        <f t="shared" ref="F10:F22" si="3">E10*34.8931</f>
        <v>120.03226399999998</v>
      </c>
      <c r="G10" s="25">
        <f t="shared" si="2"/>
        <v>4.9242893560684897E-2</v>
      </c>
      <c r="H10" s="44">
        <v>3.75</v>
      </c>
      <c r="I10" s="26">
        <f t="shared" ref="I10:I22" si="4">H10*33.5848</f>
        <v>125.94300000000001</v>
      </c>
    </row>
    <row r="11" spans="1:9" ht="37.5" customHeight="1" x14ac:dyDescent="0.25">
      <c r="A11" s="29">
        <v>95079</v>
      </c>
      <c r="B11" s="30" t="s">
        <v>39</v>
      </c>
      <c r="C11" s="21"/>
      <c r="D11" s="22"/>
      <c r="E11" s="23">
        <v>2.44</v>
      </c>
      <c r="F11" s="24">
        <f t="shared" si="3"/>
        <v>85.139163999999994</v>
      </c>
      <c r="G11" s="25">
        <f t="shared" si="2"/>
        <v>9.8418161587775898E-3</v>
      </c>
      <c r="H11" s="44">
        <v>2.56</v>
      </c>
      <c r="I11" s="26">
        <f t="shared" si="4"/>
        <v>85.977088000000009</v>
      </c>
    </row>
    <row r="12" spans="1:9" s="8" customFormat="1" ht="22.5" customHeight="1" x14ac:dyDescent="0.25">
      <c r="A12" s="13" t="s">
        <v>5</v>
      </c>
      <c r="B12" s="14" t="s">
        <v>18</v>
      </c>
      <c r="C12" s="15"/>
      <c r="D12" s="16"/>
      <c r="E12" s="17">
        <v>0.27</v>
      </c>
      <c r="F12" s="18">
        <f t="shared" si="3"/>
        <v>9.4211369999999999</v>
      </c>
      <c r="G12" s="19">
        <f t="shared" si="2"/>
        <v>0.14074723677195239</v>
      </c>
      <c r="H12" s="60">
        <v>0.32</v>
      </c>
      <c r="I12" s="20">
        <f t="shared" si="4"/>
        <v>10.747136000000001</v>
      </c>
    </row>
    <row r="13" spans="1:9" s="8" customFormat="1" ht="21" customHeight="1" x14ac:dyDescent="0.25">
      <c r="A13" s="13" t="s">
        <v>6</v>
      </c>
      <c r="B13" s="14" t="s">
        <v>49</v>
      </c>
      <c r="C13" s="15"/>
      <c r="D13" s="16"/>
      <c r="E13" s="17">
        <v>0.33</v>
      </c>
      <c r="F13" s="18">
        <f t="shared" si="3"/>
        <v>11.514723</v>
      </c>
      <c r="G13" s="19">
        <v>0.109</v>
      </c>
      <c r="H13" s="60">
        <v>0.38</v>
      </c>
      <c r="I13" s="20">
        <f t="shared" si="4"/>
        <v>12.762224</v>
      </c>
    </row>
    <row r="14" spans="1:9" ht="23.25" customHeight="1" x14ac:dyDescent="0.25">
      <c r="A14" s="29" t="s">
        <v>7</v>
      </c>
      <c r="B14" s="31" t="s">
        <v>19</v>
      </c>
      <c r="C14" s="21"/>
      <c r="D14" s="22"/>
      <c r="E14" s="23">
        <v>0.48</v>
      </c>
      <c r="F14" s="24">
        <f t="shared" si="3"/>
        <v>16.748687999999998</v>
      </c>
      <c r="G14" s="25">
        <f t="shared" si="2"/>
        <v>-7.7598914016429044E-2</v>
      </c>
      <c r="H14" s="44">
        <v>0.46</v>
      </c>
      <c r="I14" s="26">
        <f t="shared" si="4"/>
        <v>15.449008000000001</v>
      </c>
    </row>
    <row r="15" spans="1:9" ht="23.25" customHeight="1" x14ac:dyDescent="0.25">
      <c r="A15" s="13" t="s">
        <v>8</v>
      </c>
      <c r="B15" s="14" t="s">
        <v>20</v>
      </c>
      <c r="C15" s="21"/>
      <c r="D15" s="22"/>
      <c r="E15" s="23">
        <v>1</v>
      </c>
      <c r="F15" s="24">
        <f t="shared" si="3"/>
        <v>34.893099999999997</v>
      </c>
      <c r="G15" s="25">
        <f t="shared" si="2"/>
        <v>-0.16262023150708865</v>
      </c>
      <c r="H15" s="44">
        <v>0.87</v>
      </c>
      <c r="I15" s="26">
        <f t="shared" si="4"/>
        <v>29.218776000000002</v>
      </c>
    </row>
    <row r="16" spans="1:9" ht="26.25" customHeight="1" x14ac:dyDescent="0.25">
      <c r="A16" s="13" t="s">
        <v>9</v>
      </c>
      <c r="B16" s="14" t="s">
        <v>21</v>
      </c>
      <c r="C16" s="21"/>
      <c r="D16" s="22"/>
      <c r="E16" s="23">
        <v>1.84</v>
      </c>
      <c r="F16" s="24">
        <f t="shared" si="3"/>
        <v>64.203304000000003</v>
      </c>
      <c r="G16" s="25">
        <f t="shared" si="2"/>
        <v>-0.15780770410195705</v>
      </c>
      <c r="H16" s="44">
        <v>1.61</v>
      </c>
      <c r="I16" s="26">
        <f t="shared" si="4"/>
        <v>54.071528000000008</v>
      </c>
    </row>
    <row r="17" spans="1:11" ht="24.75" customHeight="1" x14ac:dyDescent="0.25">
      <c r="A17" s="13" t="s">
        <v>10</v>
      </c>
      <c r="B17" s="14" t="s">
        <v>22</v>
      </c>
      <c r="C17" s="21"/>
      <c r="D17" s="22"/>
      <c r="E17" s="23">
        <v>1.82</v>
      </c>
      <c r="F17" s="24">
        <f t="shared" si="3"/>
        <v>63.505441999999995</v>
      </c>
      <c r="G17" s="25">
        <f t="shared" si="2"/>
        <v>-0.18557228528540898</v>
      </c>
      <c r="H17" s="44">
        <v>1.54</v>
      </c>
      <c r="I17" s="26">
        <f t="shared" si="4"/>
        <v>51.720592000000003</v>
      </c>
    </row>
    <row r="18" spans="1:11" ht="26.25" customHeight="1" x14ac:dyDescent="0.25">
      <c r="A18" s="13" t="s">
        <v>11</v>
      </c>
      <c r="B18" s="14" t="s">
        <v>23</v>
      </c>
      <c r="C18" s="21"/>
      <c r="D18" s="22"/>
      <c r="E18" s="23">
        <v>2.66</v>
      </c>
      <c r="F18" s="24">
        <f t="shared" si="3"/>
        <v>92.815646000000001</v>
      </c>
      <c r="G18" s="25">
        <f t="shared" si="2"/>
        <v>-0.17861374363542104</v>
      </c>
      <c r="H18" s="44">
        <v>2.27</v>
      </c>
      <c r="I18" s="26">
        <f t="shared" si="4"/>
        <v>76.237496000000007</v>
      </c>
    </row>
    <row r="19" spans="1:11" ht="21" customHeight="1" x14ac:dyDescent="0.25">
      <c r="A19" s="13" t="s">
        <v>12</v>
      </c>
      <c r="B19" s="14" t="s">
        <v>24</v>
      </c>
      <c r="C19" s="21"/>
      <c r="D19" s="22"/>
      <c r="E19" s="23">
        <v>3.54</v>
      </c>
      <c r="F19" s="24">
        <f t="shared" si="3"/>
        <v>123.52157399999999</v>
      </c>
      <c r="G19" s="25">
        <f t="shared" si="2"/>
        <v>-0.17887950488713808</v>
      </c>
      <c r="H19" s="44">
        <v>3.02</v>
      </c>
      <c r="I19" s="26">
        <f t="shared" si="4"/>
        <v>101.426096</v>
      </c>
    </row>
    <row r="20" spans="1:11" s="8" customFormat="1" ht="69.75" customHeight="1" x14ac:dyDescent="0.25">
      <c r="A20" s="13" t="s">
        <v>13</v>
      </c>
      <c r="B20" s="14" t="s">
        <v>48</v>
      </c>
      <c r="C20" s="15"/>
      <c r="D20" s="16"/>
      <c r="E20" s="17">
        <v>0.46</v>
      </c>
      <c r="F20" s="18">
        <f t="shared" si="3"/>
        <v>16.050826000000001</v>
      </c>
      <c r="G20" s="19">
        <f t="shared" si="2"/>
        <v>-0.12119064775856402</v>
      </c>
      <c r="H20" s="60">
        <v>0.42</v>
      </c>
      <c r="I20" s="20">
        <f t="shared" si="4"/>
        <v>14.105615999999999</v>
      </c>
    </row>
    <row r="21" spans="1:11" ht="36" customHeight="1" x14ac:dyDescent="0.25">
      <c r="A21" s="29" t="s">
        <v>14</v>
      </c>
      <c r="B21" s="31" t="s">
        <v>47</v>
      </c>
      <c r="C21" s="21"/>
      <c r="D21" s="22"/>
      <c r="E21" s="23">
        <v>0.34</v>
      </c>
      <c r="F21" s="24">
        <f t="shared" si="3"/>
        <v>11.863654</v>
      </c>
      <c r="G21" s="25">
        <f t="shared" si="2"/>
        <v>-0.12242147318187124</v>
      </c>
      <c r="H21" s="44">
        <v>0.31</v>
      </c>
      <c r="I21" s="26">
        <f t="shared" si="4"/>
        <v>10.411288000000001</v>
      </c>
    </row>
    <row r="22" spans="1:11" ht="25.15" customHeight="1" x14ac:dyDescent="0.25">
      <c r="A22" s="29" t="s">
        <v>15</v>
      </c>
      <c r="B22" s="31" t="s">
        <v>46</v>
      </c>
      <c r="C22" s="21"/>
      <c r="D22" s="22"/>
      <c r="E22" s="23">
        <v>3.95</v>
      </c>
      <c r="F22" s="24">
        <f t="shared" si="3"/>
        <v>137.82774499999999</v>
      </c>
      <c r="G22" s="25">
        <f t="shared" si="2"/>
        <v>1.8550103972172043E-2</v>
      </c>
      <c r="H22" s="44">
        <v>4.18</v>
      </c>
      <c r="I22" s="26">
        <f t="shared" si="4"/>
        <v>140.38446400000001</v>
      </c>
    </row>
    <row r="23" spans="1:11" s="9" customFormat="1" ht="25.15" customHeight="1" x14ac:dyDescent="0.25">
      <c r="A23" s="33"/>
      <c r="B23" s="34"/>
      <c r="C23" s="35"/>
      <c r="D23" s="36"/>
      <c r="E23" s="37"/>
      <c r="F23" s="38"/>
      <c r="G23" s="39"/>
      <c r="H23" s="40"/>
      <c r="I23" s="41"/>
    </row>
    <row r="24" spans="1:11" ht="63" x14ac:dyDescent="0.25">
      <c r="A24" s="42">
        <v>94010</v>
      </c>
      <c r="B24" s="28" t="s">
        <v>45</v>
      </c>
      <c r="C24" s="21"/>
      <c r="D24" s="22"/>
      <c r="E24" s="23">
        <v>0.86</v>
      </c>
      <c r="F24" s="24">
        <f>E24*34.8931</f>
        <v>30.008065999999996</v>
      </c>
      <c r="G24" s="25">
        <f t="shared" si="2"/>
        <v>-5.9878367369626456E-2</v>
      </c>
      <c r="H24" s="44">
        <v>0.84</v>
      </c>
      <c r="I24" s="26">
        <f>H24*33.5848</f>
        <v>28.211231999999999</v>
      </c>
    </row>
    <row r="25" spans="1:11" ht="35.25" customHeight="1" x14ac:dyDescent="0.25">
      <c r="A25" s="27">
        <v>94011</v>
      </c>
      <c r="B25" s="28" t="s">
        <v>44</v>
      </c>
      <c r="C25" s="21"/>
      <c r="D25" s="22"/>
      <c r="E25" s="23" t="s">
        <v>35</v>
      </c>
      <c r="F25" s="24"/>
      <c r="G25" s="25"/>
      <c r="H25" s="57" t="s">
        <v>35</v>
      </c>
      <c r="I25" s="26"/>
    </row>
    <row r="26" spans="1:11" ht="53.25" customHeight="1" x14ac:dyDescent="0.25">
      <c r="A26" s="42">
        <v>94012</v>
      </c>
      <c r="B26" s="43" t="s">
        <v>43</v>
      </c>
      <c r="C26" s="21"/>
      <c r="D26" s="22"/>
      <c r="E26" s="23" t="s">
        <v>35</v>
      </c>
      <c r="F26" s="24"/>
      <c r="G26" s="25"/>
      <c r="H26" s="57" t="s">
        <v>35</v>
      </c>
      <c r="I26" s="26"/>
      <c r="K26" s="5"/>
    </row>
    <row r="27" spans="1:11" ht="36" customHeight="1" x14ac:dyDescent="0.25">
      <c r="A27" s="42">
        <v>94013</v>
      </c>
      <c r="B27" s="43" t="s">
        <v>42</v>
      </c>
      <c r="C27" s="21"/>
      <c r="D27" s="22"/>
      <c r="E27" s="44" t="s">
        <v>35</v>
      </c>
      <c r="F27" s="24"/>
      <c r="G27" s="25"/>
      <c r="H27" s="44" t="s">
        <v>35</v>
      </c>
      <c r="I27" s="26"/>
    </row>
    <row r="28" spans="1:11" ht="84" customHeight="1" x14ac:dyDescent="0.25">
      <c r="A28" s="45">
        <v>94014</v>
      </c>
      <c r="B28" s="43" t="s">
        <v>41</v>
      </c>
      <c r="C28" s="21"/>
      <c r="D28" s="22"/>
      <c r="E28" s="44">
        <v>1.62</v>
      </c>
      <c r="F28" s="24">
        <f>E28*34.8931</f>
        <v>56.526821999999996</v>
      </c>
      <c r="G28" s="25">
        <f t="shared" si="2"/>
        <v>2.19193996082073E-2</v>
      </c>
      <c r="H28" s="44">
        <v>1.72</v>
      </c>
      <c r="I28" s="26">
        <f>H28*33.5848</f>
        <v>57.765855999999999</v>
      </c>
    </row>
    <row r="29" spans="1:11" ht="40.5" customHeight="1" x14ac:dyDescent="0.25">
      <c r="A29" s="42">
        <v>94060</v>
      </c>
      <c r="B29" s="43" t="s">
        <v>54</v>
      </c>
      <c r="C29" s="21"/>
      <c r="D29" s="22"/>
      <c r="E29" s="44">
        <v>1.35</v>
      </c>
      <c r="F29" s="24">
        <f>E29*34.8931</f>
        <v>47.105685000000001</v>
      </c>
      <c r="G29" s="25">
        <v>0.14499999999999999</v>
      </c>
      <c r="H29" s="59">
        <v>1.2</v>
      </c>
      <c r="I29" s="26">
        <f>H29*33.5848</f>
        <v>40.301760000000002</v>
      </c>
    </row>
    <row r="30" spans="1:11" ht="55.5" customHeight="1" x14ac:dyDescent="0.25">
      <c r="A30" s="42">
        <v>94070</v>
      </c>
      <c r="B30" s="43" t="s">
        <v>40</v>
      </c>
      <c r="C30" s="21"/>
      <c r="D30" s="22"/>
      <c r="E30" s="44">
        <v>1.81</v>
      </c>
      <c r="F30" s="24">
        <f>E30*34.8931</f>
        <v>63.156510999999995</v>
      </c>
      <c r="G30" s="25">
        <f t="shared" si="2"/>
        <v>3.1635708945353273E-2</v>
      </c>
      <c r="H30" s="44">
        <v>1.94</v>
      </c>
      <c r="I30" s="26">
        <f>H30*33.5848</f>
        <v>65.154511999999997</v>
      </c>
    </row>
    <row r="31" spans="1:11" s="6" customFormat="1" x14ac:dyDescent="0.25">
      <c r="A31" s="46"/>
      <c r="B31" s="46"/>
      <c r="C31" s="46"/>
      <c r="D31" s="47"/>
      <c r="E31" s="48"/>
      <c r="F31" s="38"/>
      <c r="G31" s="39"/>
      <c r="H31" s="46"/>
      <c r="I31" s="41"/>
    </row>
    <row r="32" spans="1:11" x14ac:dyDescent="0.25">
      <c r="A32" s="45">
        <v>96401</v>
      </c>
      <c r="B32" s="43" t="s">
        <v>26</v>
      </c>
      <c r="C32" s="21"/>
      <c r="D32" s="49"/>
      <c r="E32" s="50">
        <v>2.36</v>
      </c>
      <c r="F32" s="24">
        <f>E32*34.8931</f>
        <v>82.347715999999991</v>
      </c>
      <c r="G32" s="25">
        <f t="shared" si="2"/>
        <v>-0.15576849757435896</v>
      </c>
      <c r="H32" s="57">
        <v>2.0699999999999998</v>
      </c>
      <c r="I32" s="26">
        <f>H32*33.5848</f>
        <v>69.520535999999993</v>
      </c>
    </row>
    <row r="33" spans="1:9" x14ac:dyDescent="0.25">
      <c r="A33" s="45">
        <v>96372</v>
      </c>
      <c r="B33" s="43" t="s">
        <v>27</v>
      </c>
      <c r="C33" s="21"/>
      <c r="D33" s="49"/>
      <c r="E33" s="50">
        <v>0.41</v>
      </c>
      <c r="F33" s="24">
        <f>E33*34.8931</f>
        <v>14.306170999999997</v>
      </c>
      <c r="G33" s="25">
        <f t="shared" si="2"/>
        <v>9.4569679056683009E-3</v>
      </c>
      <c r="H33" s="57">
        <v>0.43</v>
      </c>
      <c r="I33" s="26">
        <f>H33*33.5848</f>
        <v>14.441464</v>
      </c>
    </row>
    <row r="34" spans="1:9" s="9" customFormat="1" ht="17.100000000000001" customHeight="1" x14ac:dyDescent="0.25">
      <c r="A34" s="51"/>
      <c r="B34" s="52"/>
      <c r="C34" s="35"/>
      <c r="D34" s="53"/>
      <c r="E34" s="54"/>
      <c r="F34" s="38"/>
      <c r="G34" s="39"/>
      <c r="H34" s="58"/>
      <c r="I34" s="41"/>
    </row>
    <row r="35" spans="1:9" x14ac:dyDescent="0.25">
      <c r="A35" s="45">
        <v>99202</v>
      </c>
      <c r="B35" s="55" t="s">
        <v>29</v>
      </c>
      <c r="C35" s="21"/>
      <c r="D35" s="49"/>
      <c r="E35" s="50">
        <v>2.12</v>
      </c>
      <c r="F35" s="24">
        <f t="shared" ref="F35:F43" si="5">E35*34.8931</f>
        <v>73.973371999999998</v>
      </c>
      <c r="G35" s="25">
        <f t="shared" si="2"/>
        <v>-1.0253797812542492E-2</v>
      </c>
      <c r="H35" s="59">
        <v>2.1800000000000002</v>
      </c>
      <c r="I35" s="26">
        <f t="shared" ref="I35:I43" si="6">H35*33.5848</f>
        <v>73.214864000000006</v>
      </c>
    </row>
    <row r="36" spans="1:9" x14ac:dyDescent="0.25">
      <c r="A36" s="45">
        <v>99203</v>
      </c>
      <c r="B36" s="55" t="s">
        <v>29</v>
      </c>
      <c r="C36" s="21"/>
      <c r="D36" s="49"/>
      <c r="E36" s="50">
        <v>3.26</v>
      </c>
      <c r="F36" s="24">
        <f t="shared" si="5"/>
        <v>113.75150599999998</v>
      </c>
      <c r="G36" s="25">
        <f t="shared" si="2"/>
        <v>-1.0922281767416482E-2</v>
      </c>
      <c r="H36" s="59">
        <v>3.35</v>
      </c>
      <c r="I36" s="26">
        <f t="shared" si="6"/>
        <v>112.50908000000001</v>
      </c>
    </row>
    <row r="37" spans="1:9" x14ac:dyDescent="0.25">
      <c r="A37" s="45">
        <v>99204</v>
      </c>
      <c r="B37" s="55" t="s">
        <v>29</v>
      </c>
      <c r="C37" s="21"/>
      <c r="D37" s="49"/>
      <c r="E37" s="50">
        <v>4.87</v>
      </c>
      <c r="F37" s="24">
        <f t="shared" si="5"/>
        <v>169.92939699999999</v>
      </c>
      <c r="G37" s="25">
        <f t="shared" si="2"/>
        <v>-1.9706943348948517E-2</v>
      </c>
      <c r="H37" s="59">
        <v>4.96</v>
      </c>
      <c r="I37" s="26">
        <f t="shared" si="6"/>
        <v>166.58060800000001</v>
      </c>
    </row>
    <row r="38" spans="1:9" x14ac:dyDescent="0.25">
      <c r="A38" s="45">
        <v>99205</v>
      </c>
      <c r="B38" s="55" t="s">
        <v>29</v>
      </c>
      <c r="C38" s="21"/>
      <c r="D38" s="49"/>
      <c r="E38" s="50">
        <v>6.43</v>
      </c>
      <c r="F38" s="24">
        <f t="shared" si="5"/>
        <v>224.36263299999996</v>
      </c>
      <c r="G38" s="25">
        <f t="shared" si="2"/>
        <v>-1.2047251201584676E-2</v>
      </c>
      <c r="H38" s="59">
        <v>6.6</v>
      </c>
      <c r="I38" s="26">
        <f t="shared" si="6"/>
        <v>221.65968000000001</v>
      </c>
    </row>
    <row r="39" spans="1:9" x14ac:dyDescent="0.25">
      <c r="A39" s="45">
        <v>99211</v>
      </c>
      <c r="B39" s="55" t="s">
        <v>30</v>
      </c>
      <c r="C39" s="21"/>
      <c r="D39" s="49"/>
      <c r="E39" s="50">
        <v>0.66</v>
      </c>
      <c r="F39" s="24">
        <f t="shared" si="5"/>
        <v>23.029446</v>
      </c>
      <c r="G39" s="25">
        <f t="shared" si="2"/>
        <v>6.2557301638953315E-3</v>
      </c>
      <c r="H39" s="59">
        <v>0.69</v>
      </c>
      <c r="I39" s="26">
        <f t="shared" si="6"/>
        <v>23.173511999999999</v>
      </c>
    </row>
    <row r="40" spans="1:9" x14ac:dyDescent="0.25">
      <c r="A40" s="45">
        <v>99212</v>
      </c>
      <c r="B40" s="55" t="s">
        <v>30</v>
      </c>
      <c r="C40" s="21"/>
      <c r="D40" s="49"/>
      <c r="E40" s="50">
        <v>1.63</v>
      </c>
      <c r="F40" s="24">
        <f t="shared" si="5"/>
        <v>56.875752999999989</v>
      </c>
      <c r="G40" s="25">
        <f t="shared" si="2"/>
        <v>3.8400722360548505E-3</v>
      </c>
      <c r="H40" s="59">
        <v>1.7</v>
      </c>
      <c r="I40" s="26">
        <f t="shared" si="6"/>
        <v>57.094160000000002</v>
      </c>
    </row>
    <row r="41" spans="1:9" x14ac:dyDescent="0.25">
      <c r="A41" s="45">
        <v>99213</v>
      </c>
      <c r="B41" s="55" t="s">
        <v>30</v>
      </c>
      <c r="C41" s="21"/>
      <c r="D41" s="49"/>
      <c r="E41" s="50">
        <v>2.65</v>
      </c>
      <c r="F41" s="24">
        <f t="shared" si="5"/>
        <v>92.466714999999994</v>
      </c>
      <c r="G41" s="25">
        <f t="shared" si="2"/>
        <v>-1.5701942044767044E-2</v>
      </c>
      <c r="H41" s="59">
        <v>2.71</v>
      </c>
      <c r="I41" s="26">
        <f t="shared" si="6"/>
        <v>91.014808000000002</v>
      </c>
    </row>
    <row r="42" spans="1:9" x14ac:dyDescent="0.25">
      <c r="A42" s="45">
        <v>99214</v>
      </c>
      <c r="B42" s="55" t="s">
        <v>30</v>
      </c>
      <c r="C42" s="21"/>
      <c r="D42" s="49"/>
      <c r="E42" s="50">
        <v>3.76</v>
      </c>
      <c r="F42" s="24">
        <f t="shared" si="5"/>
        <v>131.19805599999998</v>
      </c>
      <c r="G42" s="25">
        <f t="shared" si="2"/>
        <v>-1.7015678951828227E-2</v>
      </c>
      <c r="H42" s="59">
        <v>3.84</v>
      </c>
      <c r="I42" s="26">
        <f t="shared" si="6"/>
        <v>128.965632</v>
      </c>
    </row>
    <row r="43" spans="1:9" x14ac:dyDescent="0.25">
      <c r="A43" s="45">
        <v>99215</v>
      </c>
      <c r="B43" s="55" t="s">
        <v>30</v>
      </c>
      <c r="C43" s="21"/>
      <c r="D43" s="49"/>
      <c r="E43" s="50">
        <v>5.25</v>
      </c>
      <c r="F43" s="24">
        <f t="shared" si="5"/>
        <v>183.18877499999999</v>
      </c>
      <c r="G43" s="25">
        <f t="shared" si="2"/>
        <v>-1.1827706146296269E-2</v>
      </c>
      <c r="H43" s="59">
        <v>5.39</v>
      </c>
      <c r="I43" s="26">
        <f t="shared" si="6"/>
        <v>181.02207200000001</v>
      </c>
    </row>
  </sheetData>
  <pageMargins left="0.7" right="0.7" top="0.75" bottom="0.75" header="0.3" footer="0.3"/>
  <pageSetup orientation="portrait" r:id="rId1"/>
  <headerFooter>
    <oddFooter>&amp;L&amp;8{D0860847.XLSX / 1 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D0860847.XLSX / 1 /font=8</dc:subject>
  <dc:creator>Rebecca Burke</dc:creator>
  <cp:lastModifiedBy>Amy Romanelli</cp:lastModifiedBy>
  <dcterms:created xsi:type="dcterms:W3CDTF">2019-07-23T15:31:04Z</dcterms:created>
  <dcterms:modified xsi:type="dcterms:W3CDTF">2021-07-14T21:16:40Z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Date">
    <vt:lpwstr>11/4/2019 2:41:09 PM</vt:lpwstr>
  </property>
</Properties>
</file>