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ue.grupe\Dropbox (EXAI)\acaai\Advocacy Council\2021\Newsletters\New Conversion Factor\"/>
    </mc:Choice>
  </mc:AlternateContent>
  <xr:revisionPtr revIDLastSave="0" documentId="8_{A00298DF-0363-4A3B-814F-97C6ABFB896A}" xr6:coauthVersionLast="45" xr6:coauthVersionMax="45" xr10:uidLastSave="{00000000-0000-0000-0000-000000000000}"/>
  <bookViews>
    <workbookView xWindow="25050" yWindow="1665" windowWidth="20865" windowHeight="13095" xr2:uid="{00000000-000D-0000-FFFF-FFFF00000000}"/>
  </bookViews>
  <sheets>
    <sheet name="Sheet1" sheetId="1" r:id="rId1"/>
    <sheet name="Sheet2" sheetId="2" r:id="rId2"/>
  </sheets>
  <definedNames>
    <definedName name="StartCell">Sheet1!$G$11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51" i="1" l="1"/>
  <c r="I6" i="1" l="1"/>
  <c r="I7" i="1"/>
  <c r="I8" i="1"/>
  <c r="I9" i="1"/>
  <c r="I10" i="1"/>
  <c r="I11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7" i="1"/>
  <c r="I28" i="1"/>
  <c r="I29" i="1"/>
  <c r="I30" i="1"/>
  <c r="I31" i="1"/>
  <c r="I32" i="1"/>
  <c r="I33" i="1"/>
  <c r="I35" i="1"/>
  <c r="I36" i="1"/>
  <c r="I38" i="1"/>
  <c r="I39" i="1"/>
  <c r="I40" i="1"/>
  <c r="I41" i="1"/>
  <c r="I42" i="1"/>
  <c r="I43" i="1"/>
  <c r="I44" i="1"/>
  <c r="I45" i="1"/>
  <c r="I46" i="1"/>
  <c r="I5" i="1"/>
  <c r="F46" i="1" l="1"/>
  <c r="G46" i="1" s="1"/>
  <c r="F45" i="1"/>
  <c r="G45" i="1" s="1"/>
  <c r="F44" i="1"/>
  <c r="G44" i="1" s="1"/>
  <c r="F43" i="1"/>
  <c r="G43" i="1" s="1"/>
  <c r="F42" i="1"/>
  <c r="G42" i="1" s="1"/>
  <c r="F41" i="1"/>
  <c r="G41" i="1" s="1"/>
  <c r="F40" i="1"/>
  <c r="G40" i="1" s="1"/>
  <c r="F39" i="1"/>
  <c r="G39" i="1" s="1"/>
  <c r="F38" i="1"/>
  <c r="G38" i="1" s="1"/>
  <c r="F31" i="1" l="1"/>
  <c r="G31" i="1" s="1"/>
  <c r="F32" i="1"/>
  <c r="G32" i="1" s="1"/>
  <c r="F33" i="1"/>
  <c r="G33" i="1" s="1"/>
  <c r="F35" i="1"/>
  <c r="G35" i="1" s="1"/>
  <c r="F36" i="1"/>
  <c r="G36" i="1" s="1"/>
  <c r="F27" i="1" l="1"/>
  <c r="G27" i="1" s="1"/>
  <c r="F28" i="1"/>
  <c r="G28" i="1" s="1"/>
  <c r="F29" i="1"/>
  <c r="G29" i="1" s="1"/>
  <c r="F30" i="1"/>
  <c r="G30" i="1" s="1"/>
  <c r="F6" i="1"/>
  <c r="G6" i="1" s="1"/>
  <c r="F7" i="1"/>
  <c r="G7" i="1" s="1"/>
  <c r="F8" i="1"/>
  <c r="G8" i="1" s="1"/>
  <c r="F9" i="1"/>
  <c r="G9" i="1" s="1"/>
  <c r="F10" i="1"/>
  <c r="G10" i="1" s="1"/>
  <c r="F11" i="1"/>
  <c r="G11" i="1" s="1"/>
  <c r="F13" i="1"/>
  <c r="G13" i="1" s="1"/>
  <c r="F14" i="1"/>
  <c r="G14" i="1" s="1"/>
  <c r="F15" i="1"/>
  <c r="G15" i="1" s="1"/>
  <c r="F16" i="1"/>
  <c r="G16" i="1" s="1"/>
  <c r="F17" i="1"/>
  <c r="G17" i="1" s="1"/>
  <c r="F18" i="1"/>
  <c r="G18" i="1" s="1"/>
  <c r="F19" i="1"/>
  <c r="G19" i="1" s="1"/>
  <c r="F20" i="1"/>
  <c r="G20" i="1" s="1"/>
  <c r="F21" i="1"/>
  <c r="G21" i="1" s="1"/>
  <c r="F22" i="1"/>
  <c r="G22" i="1" s="1"/>
  <c r="F23" i="1"/>
  <c r="G23" i="1" s="1"/>
  <c r="F24" i="1"/>
  <c r="G24" i="1" s="1"/>
  <c r="F25" i="1"/>
  <c r="G25" i="1" s="1"/>
  <c r="F5" i="1"/>
  <c r="G5" i="1" s="1"/>
</calcChain>
</file>

<file path=xl/sharedStrings.xml><?xml version="1.0" encoding="utf-8"?>
<sst xmlns="http://schemas.openxmlformats.org/spreadsheetml/2006/main" count="71" uniqueCount="64">
  <si>
    <t>CPT Code
HCPCS</t>
  </si>
  <si>
    <t>95004</t>
  </si>
  <si>
    <t>95012</t>
  </si>
  <si>
    <t>95024</t>
  </si>
  <si>
    <t>95027</t>
  </si>
  <si>
    <t>95070</t>
  </si>
  <si>
    <t>95115</t>
  </si>
  <si>
    <t>95117</t>
  </si>
  <si>
    <t>95144</t>
  </si>
  <si>
    <t>95145</t>
  </si>
  <si>
    <t>95146</t>
  </si>
  <si>
    <t>95147</t>
  </si>
  <si>
    <t>95148</t>
  </si>
  <si>
    <t>95149</t>
  </si>
  <si>
    <t>95165</t>
  </si>
  <si>
    <t>95170</t>
  </si>
  <si>
    <t>95180</t>
  </si>
  <si>
    <t>Percut allergy skin tests</t>
  </si>
  <si>
    <t>Exhaled nitric oxide meas</t>
  </si>
  <si>
    <t>venom testing; percutaneous and intradermal</t>
  </si>
  <si>
    <t>drug/biological testing; percutaneous and intradermal</t>
  </si>
  <si>
    <t xml:space="preserve"> Allergy test, intradermal</t>
  </si>
  <si>
    <t>Allergy titrate-airborne</t>
  </si>
  <si>
    <t>Bronchial allergy tests</t>
  </si>
  <si>
    <t>Ingestion challenge test; first 120 minutes</t>
  </si>
  <si>
    <t>Ingestion Challenge test; each additional hour</t>
  </si>
  <si>
    <t>Immunotherapy, one injection</t>
  </si>
  <si>
    <t>Immunotherapy injections</t>
  </si>
  <si>
    <t>Antigen therapy services (single dose vial)</t>
  </si>
  <si>
    <t>Antigen therapy services (1 venom)</t>
  </si>
  <si>
    <t>Antigen therapy services (2 venoms)</t>
  </si>
  <si>
    <t>Antigen therapy services (3 venoms)</t>
  </si>
  <si>
    <t>Antigen therapy services (4 venoms)</t>
  </si>
  <si>
    <t>Antigen therapy services (5 venoms)</t>
  </si>
  <si>
    <t>Antigen therapy services  (multi-dose vial)</t>
  </si>
  <si>
    <t>Antigen therapy services</t>
  </si>
  <si>
    <t>Rapid desensitization</t>
  </si>
  <si>
    <t>Spirometry</t>
  </si>
  <si>
    <t>Spirometry (forced expiratory flow) (up to 2 years of age)</t>
  </si>
  <si>
    <t>Spirometry (forcced expiratory flow before and after bronchodilator) (up to 2 years of age)</t>
  </si>
  <si>
    <t>Measurement of lung volumes (FRC), FVC, ERV up to 2 years of age</t>
  </si>
  <si>
    <t>Patient initiated sprirometry recording per 30 days, education, transition, tracing, data capture, analysis, physician review and interp.</t>
  </si>
  <si>
    <t xml:space="preserve">Bronchodialtion responsivemenss, sprimonetry pre and post bronchodilator admin. </t>
  </si>
  <si>
    <t xml:space="preserve">Bronchospasm provocation eval. Multiple spirometric determinations, with administered agents </t>
  </si>
  <si>
    <t>Description</t>
  </si>
  <si>
    <t>2020 RVUs</t>
  </si>
  <si>
    <t>code deleted for 2021</t>
  </si>
  <si>
    <t xml:space="preserve">Anti-neoplastic injection </t>
  </si>
  <si>
    <t>Therapeutic injection</t>
  </si>
  <si>
    <t xml:space="preserve">Percent Change 2020-2021 </t>
  </si>
  <si>
    <t>2021 RVUs</t>
  </si>
  <si>
    <t>Office/outpatient visit new</t>
  </si>
  <si>
    <t>Office/outpatient visit est</t>
  </si>
  <si>
    <t>American College of Allergy, Asthma &amp; Immunology</t>
  </si>
  <si>
    <t>2021 Final Physician Fee Schedule Allergy/Immunology RVUs and Reimbursement Compared to 2020</t>
  </si>
  <si>
    <t>Updated January 7, 2021</t>
  </si>
  <si>
    <t>2020 National Payment Amount (CF of $36.0896)</t>
  </si>
  <si>
    <t>2021 National Payment Amount (CF of $34.8931)</t>
  </si>
  <si>
    <t>Additional supplies, materials, and clinical staff time over those usually included in an office/non-facility visit, when performed during a PHE, due to respiratory-transmitted infectious disease</t>
  </si>
  <si>
    <t>Prolonged office or other outpatient E/M service, each 15 minutes</t>
  </si>
  <si>
    <t xml:space="preserve">G2211 </t>
  </si>
  <si>
    <t>Visit Complexity Inherent to Certain Office/Outpatient E/Ms</t>
  </si>
  <si>
    <t xml:space="preserve">G2212 </t>
  </si>
  <si>
    <t xml:space="preserve">Prolonged office/outpatient visit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</si>
</sst>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[$$-409]* #,##0.00_);_([$$-409]* \(#,##0.00\);_([$$-409]* &quot;-&quot;??_);_(@_)"/>
    <numFmt numFmtId="165" formatCode="0.0%"/>
    <numFmt numFmtId="166" formatCode="&quot;$&quot;#,##0.00"/>
  </numFmts>
  <fonts count="7" x14ac:knownFonts="1">
    <font>
      <sz val="12"/>
      <color theme="1"/>
      <name val="Times New Roman"/>
      <family val="2"/>
    </font>
    <font>
      <sz val="10"/>
      <name val="MS Sans Serif"/>
      <family val="2"/>
    </font>
    <font>
      <sz val="12"/>
      <color theme="1"/>
      <name val="Times New Roman"/>
      <family val="2"/>
    </font>
    <font>
      <b/>
      <sz val="12"/>
      <color theme="1"/>
      <name val="Times New Roman"/>
      <family val="1"/>
    </font>
    <font>
      <b/>
      <sz val="12"/>
      <name val="Times New Roman"/>
      <family val="1"/>
    </font>
    <font>
      <sz val="12"/>
      <color theme="1"/>
      <name val="Times New Roman"/>
      <family val="1"/>
    </font>
    <font>
      <b/>
      <sz val="14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9" fontId="2" fillId="0" borderId="0" applyFont="0" applyFill="0" applyBorder="0" applyAlignment="0" applyProtection="0"/>
  </cellStyleXfs>
  <cellXfs count="62">
    <xf numFmtId="0" fontId="0" fillId="0" borderId="0" xfId="0"/>
    <xf numFmtId="164" fontId="0" fillId="0" borderId="0" xfId="0" applyNumberFormat="1"/>
    <xf numFmtId="165" fontId="0" fillId="0" borderId="0" xfId="2" applyNumberFormat="1" applyFont="1"/>
    <xf numFmtId="164" fontId="0" fillId="0" borderId="0" xfId="0" applyNumberFormat="1" applyAlignment="1"/>
    <xf numFmtId="164" fontId="0" fillId="0" borderId="0" xfId="0" applyNumberFormat="1" applyAlignment="1">
      <alignment horizontal="center"/>
    </xf>
    <xf numFmtId="164" fontId="3" fillId="2" borderId="0" xfId="0" applyNumberFormat="1" applyFont="1" applyFill="1" applyAlignment="1">
      <alignment wrapText="1"/>
    </xf>
    <xf numFmtId="165" fontId="3" fillId="2" borderId="0" xfId="2" applyNumberFormat="1" applyFont="1" applyFill="1" applyAlignment="1">
      <alignment wrapText="1"/>
    </xf>
    <xf numFmtId="0" fontId="3" fillId="2" borderId="0" xfId="0" applyFont="1" applyFill="1" applyAlignment="1">
      <alignment wrapText="1"/>
    </xf>
    <xf numFmtId="166" fontId="3" fillId="2" borderId="0" xfId="0" applyNumberFormat="1" applyFont="1" applyFill="1" applyAlignment="1">
      <alignment wrapText="1"/>
    </xf>
    <xf numFmtId="166" fontId="0" fillId="0" borderId="0" xfId="0" applyNumberFormat="1" applyAlignment="1">
      <alignment wrapText="1"/>
    </xf>
    <xf numFmtId="0" fontId="0" fillId="0" borderId="0" xfId="0" applyFill="1"/>
    <xf numFmtId="0" fontId="0" fillId="3" borderId="0" xfId="0" applyFill="1"/>
    <xf numFmtId="0" fontId="4" fillId="2" borderId="0" xfId="1" applyNumberFormat="1" applyFont="1" applyFill="1" applyAlignment="1">
      <alignment horizontal="center" wrapText="1"/>
    </xf>
    <xf numFmtId="0" fontId="5" fillId="2" borderId="0" xfId="0" applyFont="1" applyFill="1"/>
    <xf numFmtId="164" fontId="5" fillId="2" borderId="0" xfId="0" applyNumberFormat="1" applyFont="1" applyFill="1" applyAlignment="1">
      <alignment horizontal="center" wrapText="1"/>
    </xf>
    <xf numFmtId="0" fontId="4" fillId="0" borderId="0" xfId="1" quotePrefix="1" applyNumberFormat="1" applyFont="1" applyFill="1" applyAlignment="1">
      <alignment horizontal="center"/>
    </xf>
    <xf numFmtId="0" fontId="4" fillId="0" borderId="0" xfId="1" quotePrefix="1" applyNumberFormat="1" applyFont="1" applyFill="1" applyAlignment="1">
      <alignment wrapText="1"/>
    </xf>
    <xf numFmtId="0" fontId="5" fillId="0" borderId="0" xfId="0" applyFont="1" applyFill="1"/>
    <xf numFmtId="166" fontId="5" fillId="0" borderId="0" xfId="0" applyNumberFormat="1" applyFont="1" applyFill="1" applyAlignment="1">
      <alignment horizontal="right"/>
    </xf>
    <xf numFmtId="2" fontId="5" fillId="0" borderId="0" xfId="0" applyNumberFormat="1" applyFont="1" applyFill="1" applyBorder="1" applyAlignment="1">
      <alignment horizontal="right"/>
    </xf>
    <xf numFmtId="166" fontId="5" fillId="0" borderId="0" xfId="0" applyNumberFormat="1" applyFont="1" applyFill="1"/>
    <xf numFmtId="165" fontId="5" fillId="0" borderId="0" xfId="2" applyNumberFormat="1" applyFont="1" applyFill="1"/>
    <xf numFmtId="2" fontId="5" fillId="0" borderId="0" xfId="0" applyNumberFormat="1" applyFont="1" applyFill="1" applyAlignment="1">
      <alignment horizontal="center"/>
    </xf>
    <xf numFmtId="166" fontId="5" fillId="0" borderId="0" xfId="0" applyNumberFormat="1" applyFont="1" applyFill="1" applyAlignment="1">
      <alignment wrapText="1"/>
    </xf>
    <xf numFmtId="0" fontId="5" fillId="0" borderId="0" xfId="0" applyFont="1"/>
    <xf numFmtId="166" fontId="5" fillId="0" borderId="0" xfId="0" applyNumberFormat="1" applyFont="1" applyAlignment="1">
      <alignment horizontal="right"/>
    </xf>
    <xf numFmtId="2" fontId="5" fillId="0" borderId="0" xfId="0" applyNumberFormat="1" applyFont="1" applyBorder="1" applyAlignment="1">
      <alignment horizontal="right"/>
    </xf>
    <xf numFmtId="166" fontId="5" fillId="0" borderId="0" xfId="0" applyNumberFormat="1" applyFont="1"/>
    <xf numFmtId="165" fontId="5" fillId="0" borderId="0" xfId="2" applyNumberFormat="1" applyFont="1"/>
    <xf numFmtId="2" fontId="5" fillId="0" borderId="0" xfId="0" applyNumberFormat="1" applyFont="1" applyAlignment="1">
      <alignment horizontal="center"/>
    </xf>
    <xf numFmtId="0" fontId="4" fillId="0" borderId="0" xfId="1" applyNumberFormat="1" applyFont="1" applyFill="1" applyAlignment="1">
      <alignment horizontal="center"/>
    </xf>
    <xf numFmtId="0" fontId="4" fillId="0" borderId="0" xfId="1" applyNumberFormat="1" applyFont="1" applyFill="1" applyAlignment="1">
      <alignment wrapText="1"/>
    </xf>
    <xf numFmtId="0" fontId="4" fillId="0" borderId="0" xfId="1" quotePrefix="1" applyNumberFormat="1" applyFont="1" applyAlignment="1">
      <alignment horizontal="center"/>
    </xf>
    <xf numFmtId="0" fontId="4" fillId="0" borderId="0" xfId="1" applyNumberFormat="1" applyFont="1" applyAlignment="1">
      <alignment wrapText="1"/>
    </xf>
    <xf numFmtId="0" fontId="4" fillId="0" borderId="0" xfId="1" quotePrefix="1" applyNumberFormat="1" applyFont="1" applyAlignment="1">
      <alignment wrapText="1"/>
    </xf>
    <xf numFmtId="2" fontId="5" fillId="0" borderId="0" xfId="0" applyNumberFormat="1" applyFont="1" applyFill="1" applyAlignment="1">
      <alignment horizontal="center" wrapText="1"/>
    </xf>
    <xf numFmtId="0" fontId="4" fillId="3" borderId="0" xfId="1" quotePrefix="1" applyNumberFormat="1" applyFont="1" applyFill="1" applyAlignment="1">
      <alignment horizontal="center"/>
    </xf>
    <xf numFmtId="0" fontId="4" fillId="3" borderId="0" xfId="1" quotePrefix="1" applyNumberFormat="1" applyFont="1" applyFill="1" applyAlignment="1">
      <alignment wrapText="1"/>
    </xf>
    <xf numFmtId="0" fontId="5" fillId="3" borderId="0" xfId="0" applyFont="1" applyFill="1"/>
    <xf numFmtId="166" fontId="5" fillId="3" borderId="0" xfId="0" applyNumberFormat="1" applyFont="1" applyFill="1" applyAlignment="1">
      <alignment horizontal="right"/>
    </xf>
    <xf numFmtId="2" fontId="5" fillId="3" borderId="0" xfId="0" applyNumberFormat="1" applyFont="1" applyFill="1" applyBorder="1" applyAlignment="1">
      <alignment horizontal="right"/>
    </xf>
    <xf numFmtId="166" fontId="5" fillId="3" borderId="0" xfId="0" applyNumberFormat="1" applyFont="1" applyFill="1"/>
    <xf numFmtId="165" fontId="5" fillId="3" borderId="0" xfId="2" applyNumberFormat="1" applyFont="1" applyFill="1"/>
    <xf numFmtId="2" fontId="5" fillId="3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center"/>
    </xf>
    <xf numFmtId="2" fontId="5" fillId="0" borderId="0" xfId="0" applyNumberFormat="1" applyFont="1" applyAlignment="1">
      <alignment horizontal="center" vertical="center"/>
    </xf>
    <xf numFmtId="0" fontId="3" fillId="0" borderId="0" xfId="0" applyFont="1" applyAlignment="1">
      <alignment wrapText="1"/>
    </xf>
    <xf numFmtId="2" fontId="5" fillId="0" borderId="0" xfId="0" applyNumberFormat="1" applyFont="1" applyAlignment="1">
      <alignment horizontal="right"/>
    </xf>
    <xf numFmtId="0" fontId="3" fillId="0" borderId="0" xfId="0" applyFont="1" applyAlignment="1">
      <alignment horizontal="center"/>
    </xf>
    <xf numFmtId="0" fontId="5" fillId="0" borderId="0" xfId="0" applyFont="1" applyAlignment="1"/>
    <xf numFmtId="164" fontId="5" fillId="0" borderId="0" xfId="0" applyNumberFormat="1" applyFont="1" applyAlignment="1">
      <alignment horizontal="center"/>
    </xf>
    <xf numFmtId="2" fontId="5" fillId="0" borderId="0" xfId="0" applyNumberFormat="1" applyFont="1" applyAlignment="1"/>
    <xf numFmtId="0" fontId="3" fillId="0" borderId="0" xfId="0" applyFont="1"/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164" fontId="5" fillId="0" borderId="0" xfId="0" applyNumberFormat="1" applyFont="1"/>
    <xf numFmtId="164" fontId="0" fillId="3" borderId="0" xfId="0" applyNumberFormat="1" applyFill="1" applyAlignment="1">
      <alignment horizontal="center"/>
    </xf>
    <xf numFmtId="164" fontId="0" fillId="3" borderId="0" xfId="0" applyNumberFormat="1" applyFill="1"/>
    <xf numFmtId="165" fontId="0" fillId="3" borderId="0" xfId="2" applyNumberFormat="1" applyFont="1" applyFill="1"/>
    <xf numFmtId="166" fontId="0" fillId="3" borderId="0" xfId="0" applyNumberFormat="1" applyFill="1" applyAlignment="1">
      <alignment wrapText="1"/>
    </xf>
    <xf numFmtId="0" fontId="6" fillId="0" borderId="0" xfId="0" applyFont="1" applyAlignment="1">
      <alignment horizontal="center"/>
    </xf>
  </cellXfs>
  <cellStyles count="3">
    <cellStyle name="Normal" xfId="0" builtinId="0"/>
    <cellStyle name="Normal_Sheet1" xfId="1" xr:uid="{00000000-0005-0000-0000-000001000000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I51"/>
  <sheetViews>
    <sheetView tabSelected="1" zoomScaleNormal="100" workbookViewId="0">
      <pane ySplit="4" topLeftCell="A5" activePane="bottomLeft" state="frozen"/>
      <selection pane="bottomLeft" activeCell="H45" sqref="H45"/>
    </sheetView>
  </sheetViews>
  <sheetFormatPr defaultRowHeight="15.75" x14ac:dyDescent="0.25"/>
  <cols>
    <col min="2" max="2" width="26.375" customWidth="1"/>
    <col min="3" max="3" width="12.375" hidden="1" customWidth="1"/>
    <col min="4" max="4" width="0.875" style="4" customWidth="1"/>
    <col min="5" max="5" width="12.5" style="3" customWidth="1"/>
    <col min="6" max="6" width="15.625" style="1" customWidth="1"/>
    <col min="7" max="7" width="13.875" style="2" customWidth="1"/>
    <col min="8" max="8" width="12.75" customWidth="1"/>
    <col min="9" max="9" width="17.125" style="9" customWidth="1"/>
  </cols>
  <sheetData>
    <row r="1" spans="1:9" ht="18.75" x14ac:dyDescent="0.3">
      <c r="A1" s="61" t="s">
        <v>53</v>
      </c>
      <c r="B1" s="61"/>
      <c r="C1" s="61"/>
      <c r="D1" s="61"/>
      <c r="E1" s="61"/>
      <c r="F1" s="61"/>
      <c r="G1" s="61"/>
      <c r="H1" s="61"/>
      <c r="I1" s="61"/>
    </row>
    <row r="2" spans="1:9" ht="18.75" x14ac:dyDescent="0.3">
      <c r="A2" s="61" t="s">
        <v>54</v>
      </c>
      <c r="B2" s="61"/>
      <c r="C2" s="61"/>
      <c r="D2" s="61"/>
      <c r="E2" s="61"/>
      <c r="F2" s="61"/>
      <c r="G2" s="61"/>
      <c r="H2" s="61"/>
      <c r="I2" s="61"/>
    </row>
    <row r="3" spans="1:9" ht="18.75" x14ac:dyDescent="0.3">
      <c r="A3" s="61" t="s">
        <v>55</v>
      </c>
      <c r="B3" s="61"/>
      <c r="C3" s="61"/>
      <c r="D3" s="61"/>
      <c r="E3" s="61"/>
      <c r="F3" s="61"/>
      <c r="G3" s="61"/>
      <c r="H3" s="61"/>
      <c r="I3" s="61"/>
    </row>
    <row r="4" spans="1:9" ht="63" x14ac:dyDescent="0.25">
      <c r="A4" s="12" t="s">
        <v>0</v>
      </c>
      <c r="B4" s="12" t="s">
        <v>44</v>
      </c>
      <c r="C4" s="13"/>
      <c r="D4" s="14"/>
      <c r="E4" s="5" t="s">
        <v>45</v>
      </c>
      <c r="F4" s="5" t="s">
        <v>56</v>
      </c>
      <c r="G4" s="6" t="s">
        <v>49</v>
      </c>
      <c r="H4" s="7" t="s">
        <v>50</v>
      </c>
      <c r="I4" s="8" t="s">
        <v>57</v>
      </c>
    </row>
    <row r="5" spans="1:9" s="10" customFormat="1" x14ac:dyDescent="0.25">
      <c r="A5" s="15" t="s">
        <v>1</v>
      </c>
      <c r="B5" s="16" t="s">
        <v>17</v>
      </c>
      <c r="C5" s="17"/>
      <c r="D5" s="18"/>
      <c r="E5" s="19">
        <v>0.12</v>
      </c>
      <c r="F5" s="20">
        <f>E5*36.0896</f>
        <v>4.3307519999999995</v>
      </c>
      <c r="G5" s="21">
        <f>(I5-F5)/F5</f>
        <v>-3.3153595495655275E-2</v>
      </c>
      <c r="H5" s="22">
        <v>0.12</v>
      </c>
      <c r="I5" s="23">
        <f>H5*34.8931</f>
        <v>4.1871719999999994</v>
      </c>
    </row>
    <row r="6" spans="1:9" ht="47.45" customHeight="1" x14ac:dyDescent="0.25">
      <c r="A6" s="15" t="s">
        <v>2</v>
      </c>
      <c r="B6" s="16" t="s">
        <v>18</v>
      </c>
      <c r="C6" s="24"/>
      <c r="D6" s="25"/>
      <c r="E6" s="26">
        <v>0.56000000000000005</v>
      </c>
      <c r="F6" s="27">
        <f t="shared" ref="F6:F46" si="0">E6*36.0896</f>
        <v>20.210176000000001</v>
      </c>
      <c r="G6" s="28">
        <f t="shared" ref="G6:G46" si="1">(I6-F6)/F6</f>
        <v>1.3766332366426154E-3</v>
      </c>
      <c r="H6" s="29">
        <v>0.57999999999999996</v>
      </c>
      <c r="I6" s="23">
        <f t="shared" ref="I6:I46" si="2">H6*34.8931</f>
        <v>20.237997999999997</v>
      </c>
    </row>
    <row r="7" spans="1:9" ht="29.45" customHeight="1" x14ac:dyDescent="0.25">
      <c r="A7" s="30">
        <v>95017</v>
      </c>
      <c r="B7" s="31" t="s">
        <v>19</v>
      </c>
      <c r="C7" s="24"/>
      <c r="D7" s="25"/>
      <c r="E7" s="26">
        <v>0.24</v>
      </c>
      <c r="F7" s="27">
        <f t="shared" si="0"/>
        <v>8.661503999999999</v>
      </c>
      <c r="G7" s="28">
        <f t="shared" si="1"/>
        <v>7.1316713586924681E-3</v>
      </c>
      <c r="H7" s="29">
        <v>0.25</v>
      </c>
      <c r="I7" s="23">
        <f t="shared" si="2"/>
        <v>8.7232749999999992</v>
      </c>
    </row>
    <row r="8" spans="1:9" ht="28.15" customHeight="1" x14ac:dyDescent="0.25">
      <c r="A8" s="30">
        <v>95018</v>
      </c>
      <c r="B8" s="31" t="s">
        <v>20</v>
      </c>
      <c r="C8" s="24"/>
      <c r="D8" s="25"/>
      <c r="E8" s="26">
        <v>0.6</v>
      </c>
      <c r="F8" s="27">
        <f t="shared" si="0"/>
        <v>21.653759999999998</v>
      </c>
      <c r="G8" s="28">
        <f t="shared" si="1"/>
        <v>-9.2538201217707953E-4</v>
      </c>
      <c r="H8" s="29">
        <v>0.62</v>
      </c>
      <c r="I8" s="23">
        <f t="shared" si="2"/>
        <v>21.633721999999999</v>
      </c>
    </row>
    <row r="9" spans="1:9" ht="25.15" customHeight="1" x14ac:dyDescent="0.25">
      <c r="A9" s="32" t="s">
        <v>3</v>
      </c>
      <c r="B9" s="33" t="s">
        <v>21</v>
      </c>
      <c r="C9" s="24"/>
      <c r="D9" s="25"/>
      <c r="E9" s="26">
        <v>0.23</v>
      </c>
      <c r="F9" s="27">
        <f t="shared" si="0"/>
        <v>8.3006080000000004</v>
      </c>
      <c r="G9" s="28">
        <f t="shared" si="1"/>
        <v>5.0920004896026744E-2</v>
      </c>
      <c r="H9" s="29">
        <v>0.25</v>
      </c>
      <c r="I9" s="23">
        <f t="shared" si="2"/>
        <v>8.7232749999999992</v>
      </c>
    </row>
    <row r="10" spans="1:9" s="10" customFormat="1" ht="24.6" customHeight="1" x14ac:dyDescent="0.25">
      <c r="A10" s="15" t="s">
        <v>4</v>
      </c>
      <c r="B10" s="31" t="s">
        <v>22</v>
      </c>
      <c r="C10" s="17"/>
      <c r="D10" s="18"/>
      <c r="E10" s="19">
        <v>0.14000000000000001</v>
      </c>
      <c r="F10" s="20">
        <f t="shared" si="0"/>
        <v>5.0525440000000001</v>
      </c>
      <c r="G10" s="21">
        <f t="shared" si="1"/>
        <v>-3.3153595495655268E-2</v>
      </c>
      <c r="H10" s="22">
        <v>0.14000000000000001</v>
      </c>
      <c r="I10" s="23">
        <f t="shared" si="2"/>
        <v>4.8850340000000001</v>
      </c>
    </row>
    <row r="11" spans="1:9" ht="27" customHeight="1" x14ac:dyDescent="0.25">
      <c r="A11" s="32" t="s">
        <v>5</v>
      </c>
      <c r="B11" s="34" t="s">
        <v>23</v>
      </c>
      <c r="C11" s="24"/>
      <c r="D11" s="25"/>
      <c r="E11" s="26">
        <v>0.93</v>
      </c>
      <c r="F11" s="27">
        <f t="shared" si="0"/>
        <v>33.563327999999998</v>
      </c>
      <c r="G11" s="28">
        <f t="shared" si="1"/>
        <v>6.0412185585410338E-2</v>
      </c>
      <c r="H11" s="29">
        <v>1.02</v>
      </c>
      <c r="I11" s="23">
        <f t="shared" si="2"/>
        <v>35.590961999999998</v>
      </c>
    </row>
    <row r="12" spans="1:9" s="10" customFormat="1" ht="25.9" customHeight="1" x14ac:dyDescent="0.25">
      <c r="A12" s="15">
        <v>95071</v>
      </c>
      <c r="B12" s="16" t="s">
        <v>46</v>
      </c>
      <c r="C12" s="17"/>
      <c r="D12" s="18"/>
      <c r="E12" s="19"/>
      <c r="F12" s="20"/>
      <c r="G12" s="21"/>
      <c r="H12" s="35"/>
      <c r="I12" s="23"/>
    </row>
    <row r="13" spans="1:9" ht="30" customHeight="1" x14ac:dyDescent="0.25">
      <c r="A13" s="32">
        <v>95076</v>
      </c>
      <c r="B13" s="33" t="s">
        <v>24</v>
      </c>
      <c r="C13" s="24"/>
      <c r="D13" s="25"/>
      <c r="E13" s="26">
        <v>3.37</v>
      </c>
      <c r="F13" s="27">
        <f t="shared" si="0"/>
        <v>121.62195199999999</v>
      </c>
      <c r="G13" s="28">
        <f t="shared" si="1"/>
        <v>-1.3070732494081411E-2</v>
      </c>
      <c r="H13" s="29">
        <v>3.44</v>
      </c>
      <c r="I13" s="23">
        <f t="shared" si="2"/>
        <v>120.03226399999998</v>
      </c>
    </row>
    <row r="14" spans="1:9" ht="27.6" customHeight="1" x14ac:dyDescent="0.25">
      <c r="A14" s="32">
        <v>95079</v>
      </c>
      <c r="B14" s="33" t="s">
        <v>25</v>
      </c>
      <c r="C14" s="24"/>
      <c r="D14" s="25"/>
      <c r="E14" s="26">
        <v>2.4</v>
      </c>
      <c r="F14" s="27">
        <f t="shared" si="0"/>
        <v>86.615039999999993</v>
      </c>
      <c r="G14" s="28">
        <f t="shared" si="1"/>
        <v>-1.7039488753916174E-2</v>
      </c>
      <c r="H14" s="29">
        <v>2.44</v>
      </c>
      <c r="I14" s="23">
        <f t="shared" si="2"/>
        <v>85.139163999999994</v>
      </c>
    </row>
    <row r="15" spans="1:9" s="10" customFormat="1" ht="28.15" customHeight="1" x14ac:dyDescent="0.25">
      <c r="A15" s="15" t="s">
        <v>6</v>
      </c>
      <c r="B15" s="16" t="s">
        <v>26</v>
      </c>
      <c r="C15" s="17"/>
      <c r="D15" s="18"/>
      <c r="E15" s="19">
        <v>0.26</v>
      </c>
      <c r="F15" s="20">
        <f t="shared" si="0"/>
        <v>9.3832959999999996</v>
      </c>
      <c r="G15" s="21">
        <f t="shared" si="1"/>
        <v>4.0328046775887959E-3</v>
      </c>
      <c r="H15" s="22">
        <v>0.27</v>
      </c>
      <c r="I15" s="23">
        <f t="shared" si="2"/>
        <v>9.4211369999999999</v>
      </c>
    </row>
    <row r="16" spans="1:9" s="10" customFormat="1" ht="21" customHeight="1" x14ac:dyDescent="0.25">
      <c r="A16" s="15" t="s">
        <v>7</v>
      </c>
      <c r="B16" s="16" t="s">
        <v>27</v>
      </c>
      <c r="C16" s="17"/>
      <c r="D16" s="18"/>
      <c r="E16" s="19">
        <v>0.3</v>
      </c>
      <c r="F16" s="20">
        <f t="shared" si="0"/>
        <v>10.826879999999999</v>
      </c>
      <c r="G16" s="21">
        <f t="shared" si="1"/>
        <v>6.3531044954779306E-2</v>
      </c>
      <c r="H16" s="22">
        <v>0.33</v>
      </c>
      <c r="I16" s="23">
        <f t="shared" si="2"/>
        <v>11.514723</v>
      </c>
    </row>
    <row r="17" spans="1:217" ht="33.6" customHeight="1" x14ac:dyDescent="0.25">
      <c r="A17" s="32" t="s">
        <v>8</v>
      </c>
      <c r="B17" s="34" t="s">
        <v>28</v>
      </c>
      <c r="C17" s="24"/>
      <c r="D17" s="25"/>
      <c r="E17" s="26">
        <v>0.42</v>
      </c>
      <c r="F17" s="27">
        <f t="shared" si="0"/>
        <v>15.157631999999998</v>
      </c>
      <c r="G17" s="28">
        <f t="shared" si="1"/>
        <v>0.10496731943353686</v>
      </c>
      <c r="H17" s="29">
        <v>0.48</v>
      </c>
      <c r="I17" s="23">
        <f t="shared" si="2"/>
        <v>16.748687999999998</v>
      </c>
    </row>
    <row r="18" spans="1:217" ht="30" customHeight="1" x14ac:dyDescent="0.25">
      <c r="A18" s="15" t="s">
        <v>9</v>
      </c>
      <c r="B18" s="16" t="s">
        <v>29</v>
      </c>
      <c r="C18" s="24"/>
      <c r="D18" s="25"/>
      <c r="E18" s="26">
        <v>0.87</v>
      </c>
      <c r="F18" s="27">
        <f t="shared" si="0"/>
        <v>31.397951999999997</v>
      </c>
      <c r="G18" s="28">
        <f t="shared" si="1"/>
        <v>0.11131770632683306</v>
      </c>
      <c r="H18" s="29">
        <v>1</v>
      </c>
      <c r="I18" s="23">
        <f t="shared" si="2"/>
        <v>34.893099999999997</v>
      </c>
    </row>
    <row r="19" spans="1:217" ht="32.450000000000003" customHeight="1" x14ac:dyDescent="0.25">
      <c r="A19" s="15" t="s">
        <v>10</v>
      </c>
      <c r="B19" s="16" t="s">
        <v>30</v>
      </c>
      <c r="C19" s="24"/>
      <c r="D19" s="25"/>
      <c r="E19" s="26">
        <v>1.6</v>
      </c>
      <c r="F19" s="27">
        <f t="shared" si="0"/>
        <v>57.743359999999996</v>
      </c>
      <c r="G19" s="28">
        <f t="shared" si="1"/>
        <v>0.11187336517999659</v>
      </c>
      <c r="H19" s="29">
        <v>1.84</v>
      </c>
      <c r="I19" s="23">
        <f t="shared" si="2"/>
        <v>64.203304000000003</v>
      </c>
    </row>
    <row r="20" spans="1:217" ht="28.9" customHeight="1" x14ac:dyDescent="0.25">
      <c r="A20" s="15" t="s">
        <v>11</v>
      </c>
      <c r="B20" s="16" t="s">
        <v>31</v>
      </c>
      <c r="C20" s="24"/>
      <c r="D20" s="25"/>
      <c r="E20" s="26">
        <v>1.61</v>
      </c>
      <c r="F20" s="27">
        <f t="shared" si="0"/>
        <v>58.104255999999999</v>
      </c>
      <c r="G20" s="28">
        <f t="shared" si="1"/>
        <v>9.2956805091867892E-2</v>
      </c>
      <c r="H20" s="29">
        <v>1.82</v>
      </c>
      <c r="I20" s="23">
        <f t="shared" si="2"/>
        <v>63.505441999999995</v>
      </c>
    </row>
    <row r="21" spans="1:217" ht="40.15" customHeight="1" x14ac:dyDescent="0.25">
      <c r="A21" s="15" t="s">
        <v>12</v>
      </c>
      <c r="B21" s="16" t="s">
        <v>32</v>
      </c>
      <c r="C21" s="24"/>
      <c r="D21" s="25"/>
      <c r="E21" s="26">
        <v>2.35</v>
      </c>
      <c r="F21" s="27">
        <f t="shared" si="0"/>
        <v>84.810559999999995</v>
      </c>
      <c r="G21" s="28">
        <f t="shared" si="1"/>
        <v>9.438784509853497E-2</v>
      </c>
      <c r="H21" s="29">
        <v>2.66</v>
      </c>
      <c r="I21" s="23">
        <f t="shared" si="2"/>
        <v>92.815646000000001</v>
      </c>
    </row>
    <row r="22" spans="1:217" ht="28.15" customHeight="1" x14ac:dyDescent="0.25">
      <c r="A22" s="15" t="s">
        <v>13</v>
      </c>
      <c r="B22" s="16" t="s">
        <v>33</v>
      </c>
      <c r="C22" s="24"/>
      <c r="D22" s="25"/>
      <c r="E22" s="26">
        <v>3.12</v>
      </c>
      <c r="F22" s="27">
        <f t="shared" si="0"/>
        <v>112.59955199999999</v>
      </c>
      <c r="G22" s="28">
        <f t="shared" si="1"/>
        <v>9.6998805110698832E-2</v>
      </c>
      <c r="H22" s="29">
        <v>3.54</v>
      </c>
      <c r="I22" s="23">
        <f t="shared" si="2"/>
        <v>123.52157399999999</v>
      </c>
    </row>
    <row r="23" spans="1:217" s="10" customFormat="1" ht="31.15" customHeight="1" x14ac:dyDescent="0.25">
      <c r="A23" s="15" t="s">
        <v>14</v>
      </c>
      <c r="B23" s="16" t="s">
        <v>34</v>
      </c>
      <c r="C23" s="17"/>
      <c r="D23" s="18"/>
      <c r="E23" s="19">
        <v>0.41</v>
      </c>
      <c r="F23" s="20">
        <f t="shared" si="0"/>
        <v>14.796735999999997</v>
      </c>
      <c r="G23" s="21">
        <f t="shared" si="1"/>
        <v>8.4754502614630925E-2</v>
      </c>
      <c r="H23" s="22">
        <v>0.46</v>
      </c>
      <c r="I23" s="23">
        <f t="shared" si="2"/>
        <v>16.050826000000001</v>
      </c>
    </row>
    <row r="24" spans="1:217" ht="29.45" customHeight="1" x14ac:dyDescent="0.25">
      <c r="A24" s="32" t="s">
        <v>15</v>
      </c>
      <c r="B24" s="34" t="s">
        <v>35</v>
      </c>
      <c r="C24" s="24"/>
      <c r="D24" s="25"/>
      <c r="E24" s="26">
        <v>0.31</v>
      </c>
      <c r="F24" s="27">
        <f t="shared" si="0"/>
        <v>11.187775999999999</v>
      </c>
      <c r="G24" s="28">
        <f t="shared" si="1"/>
        <v>6.0412185585410443E-2</v>
      </c>
      <c r="H24" s="29">
        <v>0.34</v>
      </c>
      <c r="I24" s="23">
        <f t="shared" si="2"/>
        <v>11.863654</v>
      </c>
    </row>
    <row r="25" spans="1:217" ht="25.15" customHeight="1" x14ac:dyDescent="0.25">
      <c r="A25" s="32" t="s">
        <v>16</v>
      </c>
      <c r="B25" s="34" t="s">
        <v>36</v>
      </c>
      <c r="C25" s="24"/>
      <c r="D25" s="25"/>
      <c r="E25" s="26">
        <v>3.87</v>
      </c>
      <c r="F25" s="27">
        <f t="shared" si="0"/>
        <v>139.666752</v>
      </c>
      <c r="G25" s="28">
        <f t="shared" si="1"/>
        <v>-1.3167106513653366E-2</v>
      </c>
      <c r="H25" s="29">
        <v>3.95</v>
      </c>
      <c r="I25" s="23">
        <f t="shared" si="2"/>
        <v>137.82774499999999</v>
      </c>
    </row>
    <row r="26" spans="1:217" s="11" customFormat="1" ht="25.15" customHeight="1" x14ac:dyDescent="0.25">
      <c r="A26" s="36"/>
      <c r="B26" s="37"/>
      <c r="C26" s="38"/>
      <c r="D26" s="39"/>
      <c r="E26" s="40"/>
      <c r="F26" s="41"/>
      <c r="G26" s="42"/>
      <c r="H26" s="43"/>
      <c r="I26" s="43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</row>
    <row r="27" spans="1:217" x14ac:dyDescent="0.25">
      <c r="A27" s="44">
        <v>94010</v>
      </c>
      <c r="B27" s="31" t="s">
        <v>37</v>
      </c>
      <c r="C27" s="24"/>
      <c r="D27" s="25"/>
      <c r="E27" s="26">
        <v>1</v>
      </c>
      <c r="F27" s="27">
        <f t="shared" si="0"/>
        <v>36.089599999999997</v>
      </c>
      <c r="G27" s="28">
        <f t="shared" si="1"/>
        <v>-0.16851209212626359</v>
      </c>
      <c r="H27" s="45">
        <v>0.86</v>
      </c>
      <c r="I27" s="23">
        <f t="shared" si="2"/>
        <v>30.008065999999996</v>
      </c>
    </row>
    <row r="28" spans="1:217" ht="31.15" customHeight="1" x14ac:dyDescent="0.25">
      <c r="A28" s="30">
        <v>94011</v>
      </c>
      <c r="B28" s="31" t="s">
        <v>38</v>
      </c>
      <c r="C28" s="24"/>
      <c r="D28" s="25"/>
      <c r="E28" s="26">
        <v>2.46</v>
      </c>
      <c r="F28" s="27">
        <f t="shared" si="0"/>
        <v>88.780415999999988</v>
      </c>
      <c r="G28" s="28">
        <f t="shared" si="1"/>
        <v>-1.7432515747617051E-2</v>
      </c>
      <c r="H28" s="45">
        <v>2.5</v>
      </c>
      <c r="I28" s="23">
        <f t="shared" si="2"/>
        <v>87.232749999999996</v>
      </c>
    </row>
    <row r="29" spans="1:217" ht="69" customHeight="1" x14ac:dyDescent="0.25">
      <c r="A29" s="44">
        <v>94012</v>
      </c>
      <c r="B29" s="46" t="s">
        <v>39</v>
      </c>
      <c r="C29" s="24"/>
      <c r="D29" s="25"/>
      <c r="E29" s="26">
        <v>4.01</v>
      </c>
      <c r="F29" s="27">
        <f t="shared" si="0"/>
        <v>144.71929599999999</v>
      </c>
      <c r="G29" s="28">
        <f t="shared" si="1"/>
        <v>-2.1098154042982705E-2</v>
      </c>
      <c r="H29" s="45">
        <v>4.0599999999999996</v>
      </c>
      <c r="I29" s="23">
        <f t="shared" si="2"/>
        <v>141.66598599999998</v>
      </c>
    </row>
    <row r="30" spans="1:217" ht="30" customHeight="1" x14ac:dyDescent="0.25">
      <c r="A30" s="44">
        <v>94013</v>
      </c>
      <c r="B30" s="46" t="s">
        <v>40</v>
      </c>
      <c r="C30" s="24"/>
      <c r="D30" s="25"/>
      <c r="E30" s="47">
        <v>0.55000000000000004</v>
      </c>
      <c r="F30" s="27">
        <f t="shared" si="0"/>
        <v>19.84928</v>
      </c>
      <c r="G30" s="28">
        <f t="shared" si="1"/>
        <v>2.0044555772298495E-3</v>
      </c>
      <c r="H30" s="29">
        <v>0.56999999999999995</v>
      </c>
      <c r="I30" s="23">
        <f t="shared" si="2"/>
        <v>19.889066999999997</v>
      </c>
    </row>
    <row r="31" spans="1:217" ht="85.5" customHeight="1" x14ac:dyDescent="0.25">
      <c r="A31" s="48">
        <v>94014</v>
      </c>
      <c r="B31" s="46" t="s">
        <v>41</v>
      </c>
      <c r="C31" s="24"/>
      <c r="D31" s="25"/>
      <c r="E31" s="47">
        <v>1.58</v>
      </c>
      <c r="F31" s="27">
        <f t="shared" si="0"/>
        <v>57.021567999999995</v>
      </c>
      <c r="G31" s="28">
        <f t="shared" si="1"/>
        <v>-8.6764713309882904E-3</v>
      </c>
      <c r="H31" s="29">
        <v>1.62</v>
      </c>
      <c r="I31" s="23">
        <f t="shared" si="2"/>
        <v>56.526821999999996</v>
      </c>
    </row>
    <row r="32" spans="1:217" ht="0.6" hidden="1" customHeight="1" x14ac:dyDescent="0.25">
      <c r="A32" s="48">
        <v>94060</v>
      </c>
      <c r="B32" s="46" t="s">
        <v>42</v>
      </c>
      <c r="C32" s="24"/>
      <c r="D32" s="25"/>
      <c r="E32" s="47"/>
      <c r="F32" s="27">
        <f t="shared" si="0"/>
        <v>0</v>
      </c>
      <c r="G32" s="28" t="e">
        <f t="shared" si="1"/>
        <v>#DIV/0!</v>
      </c>
      <c r="H32" s="49"/>
      <c r="I32" s="23">
        <f t="shared" si="2"/>
        <v>0</v>
      </c>
    </row>
    <row r="33" spans="1:217" ht="66" customHeight="1" x14ac:dyDescent="0.25">
      <c r="A33" s="44">
        <v>94070</v>
      </c>
      <c r="B33" s="46" t="s">
        <v>43</v>
      </c>
      <c r="C33" s="24"/>
      <c r="D33" s="25"/>
      <c r="E33" s="47">
        <v>1.67</v>
      </c>
      <c r="F33" s="27">
        <f t="shared" si="0"/>
        <v>60.269631999999994</v>
      </c>
      <c r="G33" s="28">
        <f t="shared" si="1"/>
        <v>4.7899396498720957E-2</v>
      </c>
      <c r="H33" s="29">
        <v>1.81</v>
      </c>
      <c r="I33" s="23">
        <f t="shared" si="2"/>
        <v>63.156510999999995</v>
      </c>
    </row>
    <row r="34" spans="1:217" s="11" customFormat="1" ht="25.15" customHeight="1" x14ac:dyDescent="0.25">
      <c r="A34" s="36"/>
      <c r="B34" s="37"/>
      <c r="C34" s="38"/>
      <c r="D34" s="39"/>
      <c r="E34" s="40"/>
      <c r="F34" s="41"/>
      <c r="G34" s="42"/>
      <c r="H34" s="43"/>
      <c r="I34" s="43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</row>
    <row r="35" spans="1:217" x14ac:dyDescent="0.25">
      <c r="A35" s="48">
        <v>96401</v>
      </c>
      <c r="B35" s="46" t="s">
        <v>47</v>
      </c>
      <c r="C35" s="24"/>
      <c r="D35" s="50"/>
      <c r="E35" s="51">
        <v>2.2200000000000002</v>
      </c>
      <c r="F35" s="27">
        <f t="shared" si="0"/>
        <v>80.118911999999995</v>
      </c>
      <c r="G35" s="28">
        <f t="shared" si="1"/>
        <v>2.7818700283897973E-2</v>
      </c>
      <c r="H35" s="45">
        <v>2.36</v>
      </c>
      <c r="I35" s="23">
        <f t="shared" si="2"/>
        <v>82.347715999999991</v>
      </c>
    </row>
    <row r="36" spans="1:217" x14ac:dyDescent="0.25">
      <c r="A36" s="48">
        <v>96372</v>
      </c>
      <c r="B36" s="46" t="s">
        <v>48</v>
      </c>
      <c r="C36" s="24"/>
      <c r="D36" s="50"/>
      <c r="E36" s="51">
        <v>0.4</v>
      </c>
      <c r="F36" s="27">
        <f t="shared" si="0"/>
        <v>14.435839999999999</v>
      </c>
      <c r="G36" s="28">
        <f t="shared" si="1"/>
        <v>-8.982435383046751E-3</v>
      </c>
      <c r="H36" s="45">
        <v>0.41</v>
      </c>
      <c r="I36" s="23">
        <f t="shared" si="2"/>
        <v>14.306170999999997</v>
      </c>
    </row>
    <row r="37" spans="1:217" s="11" customFormat="1" ht="25.15" customHeight="1" x14ac:dyDescent="0.25">
      <c r="A37" s="36"/>
      <c r="B37" s="37"/>
      <c r="C37" s="38"/>
      <c r="D37" s="39"/>
      <c r="E37" s="40"/>
      <c r="F37" s="41"/>
      <c r="G37" s="42"/>
      <c r="H37" s="43"/>
      <c r="I37" s="43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</row>
    <row r="38" spans="1:217" x14ac:dyDescent="0.25">
      <c r="A38" s="48">
        <v>99202</v>
      </c>
      <c r="B38" s="52" t="s">
        <v>51</v>
      </c>
      <c r="C38" s="24"/>
      <c r="D38" s="50"/>
      <c r="E38" s="51">
        <v>1.43</v>
      </c>
      <c r="F38" s="27">
        <f t="shared" si="0"/>
        <v>51.608127999999994</v>
      </c>
      <c r="G38" s="28">
        <f t="shared" si="1"/>
        <v>0.43336669758686086</v>
      </c>
      <c r="H38" s="53">
        <v>2.12</v>
      </c>
      <c r="I38" s="23">
        <f t="shared" si="2"/>
        <v>73.973371999999998</v>
      </c>
    </row>
    <row r="39" spans="1:217" x14ac:dyDescent="0.25">
      <c r="A39" s="48">
        <v>99203</v>
      </c>
      <c r="B39" s="52" t="s">
        <v>51</v>
      </c>
      <c r="C39" s="24"/>
      <c r="D39" s="50"/>
      <c r="E39" s="51">
        <v>3.03</v>
      </c>
      <c r="F39" s="27">
        <f t="shared" si="0"/>
        <v>109.35148799999999</v>
      </c>
      <c r="G39" s="28">
        <f t="shared" si="1"/>
        <v>4.023738570434441E-2</v>
      </c>
      <c r="H39" s="53">
        <v>3.26</v>
      </c>
      <c r="I39" s="23">
        <f t="shared" si="2"/>
        <v>113.75150599999998</v>
      </c>
    </row>
    <row r="40" spans="1:217" x14ac:dyDescent="0.25">
      <c r="A40" s="48">
        <v>99204</v>
      </c>
      <c r="B40" s="52" t="s">
        <v>51</v>
      </c>
      <c r="C40" s="24"/>
      <c r="D40" s="50"/>
      <c r="E40" s="51">
        <v>4.63</v>
      </c>
      <c r="F40" s="27">
        <f t="shared" si="0"/>
        <v>167.09484799999998</v>
      </c>
      <c r="G40" s="28">
        <f t="shared" si="1"/>
        <v>1.6963712729192046E-2</v>
      </c>
      <c r="H40" s="53">
        <v>4.87</v>
      </c>
      <c r="I40" s="23">
        <f t="shared" si="2"/>
        <v>169.92939699999999</v>
      </c>
    </row>
    <row r="41" spans="1:217" x14ac:dyDescent="0.25">
      <c r="A41" s="48">
        <v>99205</v>
      </c>
      <c r="B41" s="52" t="s">
        <v>51</v>
      </c>
      <c r="C41" s="24"/>
      <c r="D41" s="50"/>
      <c r="E41" s="51">
        <v>5.85</v>
      </c>
      <c r="F41" s="27">
        <f t="shared" si="0"/>
        <v>211.12415999999996</v>
      </c>
      <c r="G41" s="28">
        <f t="shared" si="1"/>
        <v>6.2704680506484908E-2</v>
      </c>
      <c r="H41" s="53">
        <v>6.43</v>
      </c>
      <c r="I41" s="23">
        <f t="shared" si="2"/>
        <v>224.36263299999996</v>
      </c>
    </row>
    <row r="42" spans="1:217" x14ac:dyDescent="0.25">
      <c r="A42" s="48">
        <v>99211</v>
      </c>
      <c r="B42" s="52" t="s">
        <v>52</v>
      </c>
      <c r="C42" s="24"/>
      <c r="D42" s="50"/>
      <c r="E42" s="51">
        <v>0.65</v>
      </c>
      <c r="F42" s="27">
        <f t="shared" si="0"/>
        <v>23.45824</v>
      </c>
      <c r="G42" s="28">
        <f t="shared" si="1"/>
        <v>-1.8279035426357643E-2</v>
      </c>
      <c r="H42" s="53">
        <v>0.66</v>
      </c>
      <c r="I42" s="23">
        <f t="shared" si="2"/>
        <v>23.029446</v>
      </c>
    </row>
    <row r="43" spans="1:217" x14ac:dyDescent="0.25">
      <c r="A43" s="48">
        <v>99212</v>
      </c>
      <c r="B43" s="52" t="s">
        <v>52</v>
      </c>
      <c r="C43" s="24"/>
      <c r="D43" s="50"/>
      <c r="E43" s="51">
        <v>1.28</v>
      </c>
      <c r="F43" s="27">
        <f t="shared" si="0"/>
        <v>46.194687999999999</v>
      </c>
      <c r="G43" s="28">
        <f t="shared" si="1"/>
        <v>0.23121846823600128</v>
      </c>
      <c r="H43" s="53">
        <v>1.63</v>
      </c>
      <c r="I43" s="23">
        <f t="shared" si="2"/>
        <v>56.875752999999989</v>
      </c>
    </row>
    <row r="44" spans="1:217" x14ac:dyDescent="0.25">
      <c r="A44" s="48">
        <v>99213</v>
      </c>
      <c r="B44" s="52" t="s">
        <v>52</v>
      </c>
      <c r="C44" s="24"/>
      <c r="D44" s="50"/>
      <c r="E44" s="51">
        <v>2.11</v>
      </c>
      <c r="F44" s="27">
        <f t="shared" si="0"/>
        <v>76.149055999999987</v>
      </c>
      <c r="G44" s="28">
        <f t="shared" si="1"/>
        <v>0.2142857686902909</v>
      </c>
      <c r="H44" s="53">
        <v>2.65</v>
      </c>
      <c r="I44" s="23">
        <f t="shared" si="2"/>
        <v>92.466714999999994</v>
      </c>
    </row>
    <row r="45" spans="1:217" x14ac:dyDescent="0.25">
      <c r="A45" s="48">
        <v>99214</v>
      </c>
      <c r="B45" s="52" t="s">
        <v>52</v>
      </c>
      <c r="C45" s="24"/>
      <c r="D45" s="50"/>
      <c r="E45" s="51">
        <v>3.06</v>
      </c>
      <c r="F45" s="27">
        <f t="shared" si="0"/>
        <v>110.43417599999999</v>
      </c>
      <c r="G45" s="28">
        <f t="shared" si="1"/>
        <v>0.1880204186066457</v>
      </c>
      <c r="H45" s="53">
        <v>3.76</v>
      </c>
      <c r="I45" s="23">
        <f t="shared" si="2"/>
        <v>131.19805599999998</v>
      </c>
    </row>
    <row r="46" spans="1:217" x14ac:dyDescent="0.25">
      <c r="A46" s="48">
        <v>99215</v>
      </c>
      <c r="B46" s="52" t="s">
        <v>52</v>
      </c>
      <c r="C46" s="24"/>
      <c r="D46" s="50"/>
      <c r="E46" s="51">
        <v>4.1100000000000003</v>
      </c>
      <c r="F46" s="27">
        <f t="shared" si="0"/>
        <v>148.32825600000001</v>
      </c>
      <c r="G46" s="28">
        <f t="shared" si="1"/>
        <v>0.23502277947635264</v>
      </c>
      <c r="H46" s="53">
        <v>5.25</v>
      </c>
      <c r="I46" s="23">
        <f t="shared" si="2"/>
        <v>183.18877499999999</v>
      </c>
    </row>
    <row r="47" spans="1:217" x14ac:dyDescent="0.25">
      <c r="A47" s="11"/>
      <c r="B47" s="11"/>
      <c r="C47" s="11"/>
      <c r="D47" s="57"/>
      <c r="E47" s="58"/>
      <c r="F47" s="58"/>
      <c r="G47" s="59"/>
      <c r="H47" s="11"/>
      <c r="I47" s="60"/>
    </row>
    <row r="48" spans="1:217" ht="115.5" customHeight="1" x14ac:dyDescent="0.25">
      <c r="A48" s="54">
        <v>99072</v>
      </c>
      <c r="B48" s="46" t="s">
        <v>58</v>
      </c>
      <c r="E48" s="1"/>
      <c r="H48" s="53">
        <v>0</v>
      </c>
      <c r="I48" s="9">
        <v>0</v>
      </c>
    </row>
    <row r="49" spans="1:9" ht="47.25" x14ac:dyDescent="0.25">
      <c r="A49" s="54">
        <v>99417</v>
      </c>
      <c r="B49" s="46" t="s">
        <v>59</v>
      </c>
      <c r="E49" s="1"/>
      <c r="H49" s="53">
        <v>0</v>
      </c>
      <c r="I49" s="9">
        <v>0</v>
      </c>
    </row>
    <row r="50" spans="1:9" ht="47.25" x14ac:dyDescent="0.25">
      <c r="A50" s="54" t="s">
        <v>60</v>
      </c>
      <c r="B50" s="46" t="s">
        <v>61</v>
      </c>
      <c r="E50" s="1"/>
      <c r="H50" s="55">
        <v>0</v>
      </c>
      <c r="I50" s="9">
        <v>0</v>
      </c>
    </row>
    <row r="51" spans="1:9" x14ac:dyDescent="0.25">
      <c r="A51" s="48" t="s">
        <v>62</v>
      </c>
      <c r="B51" s="52" t="s">
        <v>63</v>
      </c>
      <c r="C51" s="24"/>
      <c r="D51" s="50"/>
      <c r="E51" s="56"/>
      <c r="F51" s="56"/>
      <c r="G51" s="28"/>
      <c r="H51" s="53">
        <v>0.96</v>
      </c>
      <c r="I51" s="23">
        <f t="shared" ref="I51" si="3">H51*34.8931</f>
        <v>33.497375999999996</v>
      </c>
    </row>
  </sheetData>
  <mergeCells count="3">
    <mergeCell ref="A1:I1"/>
    <mergeCell ref="A2:I2"/>
    <mergeCell ref="A3:I3"/>
  </mergeCells>
  <pageMargins left="0.7" right="0.7" top="0.75" bottom="0.75" header="0.3" footer="0.3"/>
  <pageSetup orientation="portrait" r:id="rId1"/>
  <headerFooter>
    <oddFooter>&amp;L&amp;8{D0860847.XLSX / 1 }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.75" x14ac:dyDescent="0.25"/>
  <sheetData/>
  <pageMargins left="0.7" right="0.7" top="0.75" bottom="0.75" header="0.3" footer="0.3"/>
  <pageSetup orientation="portrait" r:id="rId1"/>
  <headerFooter>
    <oddFooter>&amp;L&amp;8{D0860847.XLSX / 1 }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StartCell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D0860847.XLSX / 1 /font=8</dc:subject>
  <dc:creator>Rebecca Burke</dc:creator>
  <cp:lastModifiedBy>Sue Grupe</cp:lastModifiedBy>
  <dcterms:created xsi:type="dcterms:W3CDTF">2019-07-23T15:31:04Z</dcterms:created>
  <dcterms:modified xsi:type="dcterms:W3CDTF">2021-01-08T18:11:53Z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UserDate">
    <vt:lpwstr>11/4/2019 2:41:09 PM</vt:lpwstr>
  </property>
</Properties>
</file>